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3735" windowWidth="9690" windowHeight="3300" activeTab="0"/>
  </bookViews>
  <sheets>
    <sheet name="6er_981" sheetId="1" r:id="rId1"/>
    <sheet name="SR06 (1)" sheetId="2" r:id="rId2"/>
    <sheet name="SR06 (2)" sheetId="3" r:id="rId3"/>
    <sheet name="Platz sortiert" sheetId="4" r:id="rId4"/>
  </sheets>
  <definedNames/>
  <calcPr fullCalcOnLoad="1"/>
</workbook>
</file>

<file path=xl/comments1.xml><?xml version="1.0" encoding="utf-8"?>
<comments xmlns="http://schemas.openxmlformats.org/spreadsheetml/2006/main">
  <authors>
    <author>Ein gesch?tzter Microsoft Office Anwender</author>
  </authors>
  <commentList>
    <comment ref="AI6" authorId="0">
      <text>
        <r>
          <rPr>
            <sz val="8"/>
            <rFont val="Tahoma"/>
            <family val="0"/>
          </rPr>
          <t>Bei richtiger Eingabe der Spielergebnisse, muß !! Weg sein</t>
        </r>
      </text>
    </comment>
    <comment ref="AI29" authorId="0">
      <text>
        <r>
          <rPr>
            <sz val="8"/>
            <rFont val="Tahoma"/>
            <family val="0"/>
          </rPr>
          <t>Bei richtiger Eingabe der Spielergebnisse, muß !! Weg sein</t>
        </r>
      </text>
    </comment>
  </commentList>
</comments>
</file>

<file path=xl/comments4.xml><?xml version="1.0" encoding="utf-8"?>
<comments xmlns="http://schemas.openxmlformats.org/spreadsheetml/2006/main">
  <authors>
    <author>Boehringer Ingelheim Pharma KG</author>
  </authors>
  <commentList>
    <comment ref="B4" authorId="0">
      <text>
        <r>
          <rPr>
            <sz val="8"/>
            <rFont val="Tahoma"/>
            <family val="2"/>
          </rPr>
          <t xml:space="preserve">Eintragungen werden aus Mappe 6er_981 übernommen
</t>
        </r>
      </text>
    </comment>
  </commentList>
</comments>
</file>

<file path=xl/sharedStrings.xml><?xml version="1.0" encoding="utf-8"?>
<sst xmlns="http://schemas.openxmlformats.org/spreadsheetml/2006/main" count="752" uniqueCount="68">
  <si>
    <t>Nr</t>
  </si>
  <si>
    <t>Name</t>
  </si>
  <si>
    <t>Verein</t>
  </si>
  <si>
    <t>Pkt</t>
  </si>
  <si>
    <t>Satz</t>
  </si>
  <si>
    <t>Platz</t>
  </si>
  <si>
    <t>Erg.</t>
  </si>
  <si>
    <t>1.R</t>
  </si>
  <si>
    <t>-</t>
  </si>
  <si>
    <t>4.R</t>
  </si>
  <si>
    <t>2.R</t>
  </si>
  <si>
    <t>5.R</t>
  </si>
  <si>
    <t>3.R</t>
  </si>
  <si>
    <t>Eingaben innerhalb der Raster sind nur in den gelben</t>
  </si>
  <si>
    <t>eingegeben werden; kommt automatisch nach zweiter Zahl</t>
  </si>
  <si>
    <t>Tischtennis</t>
  </si>
  <si>
    <t>Schiedsrichterzettel</t>
  </si>
  <si>
    <t>Disziplin:</t>
  </si>
  <si>
    <t>Gruppe:</t>
  </si>
  <si>
    <t>1.R/1</t>
  </si>
  <si>
    <t>Tisch-Nr.</t>
  </si>
  <si>
    <t>1.R/2</t>
  </si>
  <si>
    <t>Uhrzeit</t>
  </si>
  <si>
    <t>Bälle</t>
  </si>
  <si>
    <t>1.Satz</t>
  </si>
  <si>
    <t>2.Satz</t>
  </si>
  <si>
    <t>3.Satz</t>
  </si>
  <si>
    <t>Ergebnis:</t>
  </si>
  <si>
    <t>Sätze</t>
  </si>
  <si>
    <t>1.R/3</t>
  </si>
  <si>
    <t>2.R/1</t>
  </si>
  <si>
    <t>2.R/2</t>
  </si>
  <si>
    <t>2.R/3</t>
  </si>
  <si>
    <t>3.R/1</t>
  </si>
  <si>
    <t>3.R/2</t>
  </si>
  <si>
    <t>3.R/3</t>
  </si>
  <si>
    <t>4.R/1</t>
  </si>
  <si>
    <t>4.R/2</t>
  </si>
  <si>
    <t>4.R/3</t>
  </si>
  <si>
    <t>BL 3</t>
  </si>
  <si>
    <t>5.R/1</t>
  </si>
  <si>
    <t>5.R/2</t>
  </si>
  <si>
    <t>5.R/3</t>
  </si>
  <si>
    <t>Bezirksmeisterschaft 1999 Bad Schussenried</t>
  </si>
  <si>
    <t>Jungen</t>
  </si>
  <si>
    <t>Jungen Gr.1</t>
  </si>
  <si>
    <t>VR</t>
  </si>
  <si>
    <t>Jungen Gr.2</t>
  </si>
  <si>
    <t>BL 2/1</t>
  </si>
  <si>
    <t>BL 2/2</t>
  </si>
  <si>
    <t>BL 1/1</t>
  </si>
  <si>
    <t>BL 1/2</t>
  </si>
  <si>
    <t>Diff.</t>
  </si>
  <si>
    <t>4.Satz</t>
  </si>
  <si>
    <t>5.Satz</t>
  </si>
  <si>
    <t>Sieger</t>
  </si>
  <si>
    <t>€</t>
  </si>
  <si>
    <t>Zellen möglich. Doppelpunkt bei z.B. 3:0 muß nicht</t>
  </si>
  <si>
    <t>Rangliste U11</t>
  </si>
  <si>
    <t>Stern</t>
  </si>
  <si>
    <t>Winkler</t>
  </si>
  <si>
    <t>Lindner</t>
  </si>
  <si>
    <t>Althaus</t>
  </si>
  <si>
    <t>TSV Sparwiesen</t>
  </si>
  <si>
    <t>TTC Uhingen</t>
  </si>
  <si>
    <t>TV Altenstadt</t>
  </si>
  <si>
    <t>TTV Zell</t>
  </si>
  <si>
    <t>Schäffer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</si>
</sst>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0"/>
    </font>
    <font>
      <b/>
      <sz val="12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b/>
      <sz val="12"/>
      <name val="Arial"/>
      <family val="0"/>
    </font>
    <font>
      <sz val="8"/>
      <name val="Tahoma"/>
      <family val="0"/>
    </font>
    <font>
      <sz val="10"/>
      <name val="Times New Roman"/>
      <family val="0"/>
    </font>
    <font>
      <b/>
      <sz val="14"/>
      <name val="Arial"/>
      <family val="2"/>
    </font>
    <font>
      <b/>
      <sz val="10"/>
      <name val="Times New Roman"/>
      <family val="1"/>
    </font>
    <font>
      <sz val="10"/>
      <color indexed="10"/>
      <name val="Arial"/>
      <family val="2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7"/>
        <bgColor indexed="64"/>
      </patternFill>
    </fill>
  </fills>
  <borders count="52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33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/>
    </xf>
    <xf numFmtId="0" fontId="4" fillId="0" borderId="2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3" xfId="0" applyBorder="1" applyAlignment="1">
      <alignment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4" fillId="0" borderId="8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4" fillId="0" borderId="5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0" fontId="4" fillId="0" borderId="8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3" xfId="0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0" fillId="0" borderId="21" xfId="0" applyBorder="1" applyAlignment="1">
      <alignment/>
    </xf>
    <xf numFmtId="0" fontId="4" fillId="0" borderId="22" xfId="0" applyFont="1" applyBorder="1" applyAlignment="1" applyProtection="1">
      <alignment horizontal="center"/>
      <protection locked="0"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1" fillId="0" borderId="25" xfId="0" applyFont="1" applyFill="1" applyBorder="1" applyAlignment="1" applyProtection="1">
      <alignment/>
      <protection/>
    </xf>
    <xf numFmtId="0" fontId="5" fillId="0" borderId="25" xfId="0" applyFont="1" applyFill="1" applyBorder="1" applyAlignment="1" applyProtection="1" quotePrefix="1">
      <alignment horizontal="center"/>
      <protection/>
    </xf>
    <xf numFmtId="0" fontId="1" fillId="0" borderId="26" xfId="0" applyFont="1" applyFill="1" applyBorder="1" applyAlignment="1" applyProtection="1">
      <alignment/>
      <protection/>
    </xf>
    <xf numFmtId="0" fontId="0" fillId="0" borderId="25" xfId="0" applyBorder="1" applyAlignment="1" applyProtection="1" quotePrefix="1">
      <alignment horizontal="center"/>
      <protection/>
    </xf>
    <xf numFmtId="0" fontId="0" fillId="0" borderId="0" xfId="0" applyAlignment="1" quotePrefix="1">
      <alignment horizontal="center"/>
    </xf>
    <xf numFmtId="0" fontId="1" fillId="0" borderId="27" xfId="0" applyFont="1" applyBorder="1" applyAlignment="1">
      <alignment/>
    </xf>
    <xf numFmtId="0" fontId="5" fillId="0" borderId="27" xfId="0" applyFont="1" applyBorder="1" applyAlignment="1">
      <alignment/>
    </xf>
    <xf numFmtId="0" fontId="0" fillId="0" borderId="25" xfId="0" applyFill="1" applyBorder="1" applyAlignment="1" applyProtection="1" quotePrefix="1">
      <alignment horizontal="center"/>
      <protection/>
    </xf>
    <xf numFmtId="0" fontId="4" fillId="0" borderId="28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 quotePrefix="1">
      <alignment horizontal="center"/>
      <protection/>
    </xf>
    <xf numFmtId="0" fontId="5" fillId="0" borderId="21" xfId="0" applyFont="1" applyFill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21" xfId="0" applyFont="1" applyFill="1" applyBorder="1" applyAlignment="1" applyProtection="1">
      <alignment/>
      <protection/>
    </xf>
    <xf numFmtId="0" fontId="1" fillId="0" borderId="29" xfId="0" applyFont="1" applyBorder="1" applyAlignment="1">
      <alignment/>
    </xf>
    <xf numFmtId="0" fontId="0" fillId="0" borderId="29" xfId="0" applyBorder="1" applyAlignment="1" applyProtection="1" quotePrefix="1">
      <alignment horizontal="center"/>
      <protection/>
    </xf>
    <xf numFmtId="0" fontId="0" fillId="0" borderId="30" xfId="0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 applyProtection="1" quotePrefix="1">
      <alignment horizontal="center"/>
      <protection/>
    </xf>
    <xf numFmtId="0" fontId="1" fillId="0" borderId="31" xfId="0" applyFont="1" applyBorder="1" applyAlignment="1">
      <alignment/>
    </xf>
    <xf numFmtId="0" fontId="0" fillId="0" borderId="32" xfId="0" applyBorder="1" applyAlignment="1" quotePrefix="1">
      <alignment horizontal="center"/>
    </xf>
    <xf numFmtId="0" fontId="1" fillId="0" borderId="32" xfId="0" applyFont="1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1" fillId="0" borderId="30" xfId="0" applyFont="1" applyBorder="1" applyAlignment="1">
      <alignment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 applyProtection="1">
      <alignment/>
      <protection/>
    </xf>
    <xf numFmtId="0" fontId="1" fillId="0" borderId="32" xfId="0" applyFont="1" applyFill="1" applyBorder="1" applyAlignment="1" applyProtection="1">
      <alignment/>
      <protection/>
    </xf>
    <xf numFmtId="0" fontId="5" fillId="0" borderId="32" xfId="0" applyFont="1" applyFill="1" applyBorder="1" applyAlignment="1" applyProtection="1" quotePrefix="1">
      <alignment horizontal="center"/>
      <protection/>
    </xf>
    <xf numFmtId="0" fontId="1" fillId="0" borderId="36" xfId="0" applyFont="1" applyFill="1" applyBorder="1" applyAlignment="1" applyProtection="1">
      <alignment/>
      <protection/>
    </xf>
    <xf numFmtId="0" fontId="0" fillId="0" borderId="38" xfId="0" applyBorder="1" applyAlignment="1">
      <alignment/>
    </xf>
    <xf numFmtId="0" fontId="1" fillId="0" borderId="32" xfId="0" applyFont="1" applyBorder="1" applyAlignment="1" applyProtection="1">
      <alignment/>
      <protection/>
    </xf>
    <xf numFmtId="0" fontId="0" fillId="0" borderId="32" xfId="0" applyBorder="1" applyAlignment="1" applyProtection="1" quotePrefix="1">
      <alignment horizontal="center"/>
      <protection/>
    </xf>
    <xf numFmtId="0" fontId="1" fillId="0" borderId="36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 locked="0"/>
    </xf>
    <xf numFmtId="0" fontId="1" fillId="0" borderId="28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0" xfId="0" applyFill="1" applyAlignment="1" applyProtection="1">
      <alignment/>
      <protection locked="0"/>
    </xf>
    <xf numFmtId="0" fontId="5" fillId="0" borderId="7" xfId="0" applyFont="1" applyBorder="1" applyAlignment="1">
      <alignment/>
    </xf>
    <xf numFmtId="0" fontId="5" fillId="0" borderId="29" xfId="0" applyFont="1" applyBorder="1" applyAlignment="1" applyProtection="1">
      <alignment horizontal="center"/>
      <protection/>
    </xf>
    <xf numFmtId="0" fontId="0" fillId="0" borderId="4" xfId="0" applyBorder="1" applyAlignment="1">
      <alignment/>
    </xf>
    <xf numFmtId="0" fontId="8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6" xfId="0" applyBorder="1" applyAlignment="1">
      <alignment/>
    </xf>
    <xf numFmtId="0" fontId="4" fillId="0" borderId="39" xfId="0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 locked="0"/>
    </xf>
    <xf numFmtId="0" fontId="0" fillId="0" borderId="4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4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42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0" fillId="0" borderId="43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2" borderId="27" xfId="0" applyFont="1" applyFill="1" applyBorder="1" applyAlignment="1">
      <alignment/>
    </xf>
    <xf numFmtId="0" fontId="0" fillId="2" borderId="0" xfId="0" applyFont="1" applyFill="1" applyAlignment="1">
      <alignment/>
    </xf>
    <xf numFmtId="0" fontId="1" fillId="2" borderId="11" xfId="0" applyFont="1" applyFill="1" applyBorder="1" applyAlignment="1" applyProtection="1">
      <alignment horizontal="center"/>
      <protection/>
    </xf>
    <xf numFmtId="0" fontId="1" fillId="2" borderId="44" xfId="0" applyFont="1" applyFill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41" xfId="0" applyFont="1" applyBorder="1" applyAlignment="1" applyProtection="1">
      <alignment/>
      <protection/>
    </xf>
    <xf numFmtId="0" fontId="0" fillId="3" borderId="11" xfId="0" applyFont="1" applyFill="1" applyBorder="1" applyAlignment="1" applyProtection="1">
      <alignment/>
      <protection/>
    </xf>
    <xf numFmtId="0" fontId="1" fillId="3" borderId="11" xfId="0" applyFont="1" applyFill="1" applyBorder="1" applyAlignment="1" applyProtection="1">
      <alignment/>
      <protection/>
    </xf>
    <xf numFmtId="0" fontId="0" fillId="3" borderId="41" xfId="0" applyFont="1" applyFill="1" applyBorder="1" applyAlignment="1" applyProtection="1">
      <alignment/>
      <protection/>
    </xf>
    <xf numFmtId="0" fontId="1" fillId="3" borderId="11" xfId="0" applyFont="1" applyFill="1" applyBorder="1" applyAlignment="1" applyProtection="1">
      <alignment horizontal="center"/>
      <protection/>
    </xf>
    <xf numFmtId="0" fontId="0" fillId="3" borderId="44" xfId="0" applyFont="1" applyFill="1" applyBorder="1" applyAlignment="1" applyProtection="1">
      <alignment horizontal="center"/>
      <protection/>
    </xf>
    <xf numFmtId="0" fontId="0" fillId="3" borderId="17" xfId="0" applyFont="1" applyFill="1" applyBorder="1" applyAlignment="1" applyProtection="1">
      <alignment horizontal="center"/>
      <protection/>
    </xf>
    <xf numFmtId="0" fontId="1" fillId="3" borderId="44" xfId="0" applyFont="1" applyFill="1" applyBorder="1" applyAlignment="1" applyProtection="1">
      <alignment horizontal="center"/>
      <protection/>
    </xf>
    <xf numFmtId="0" fontId="1" fillId="3" borderId="41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21" xfId="0" applyFont="1" applyBorder="1" applyAlignment="1">
      <alignment/>
    </xf>
    <xf numFmtId="0" fontId="0" fillId="0" borderId="19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/>
      <protection/>
    </xf>
    <xf numFmtId="0" fontId="0" fillId="0" borderId="43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 horizontal="center"/>
      <protection/>
    </xf>
    <xf numFmtId="0" fontId="0" fillId="3" borderId="45" xfId="0" applyFont="1" applyFill="1" applyBorder="1" applyAlignment="1" applyProtection="1">
      <alignment horizontal="center"/>
      <protection/>
    </xf>
    <xf numFmtId="0" fontId="1" fillId="3" borderId="45" xfId="0" applyFont="1" applyFill="1" applyBorder="1" applyAlignment="1" applyProtection="1">
      <alignment horizontal="center"/>
      <protection/>
    </xf>
    <xf numFmtId="0" fontId="1" fillId="3" borderId="43" xfId="0" applyFont="1" applyFill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0" fontId="0" fillId="0" borderId="18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3" xfId="0" applyFont="1" applyBorder="1" applyAlignment="1" applyProtection="1">
      <alignment/>
      <protection/>
    </xf>
    <xf numFmtId="0" fontId="0" fillId="0" borderId="13" xfId="0" applyFont="1" applyBorder="1" applyAlignment="1">
      <alignment/>
    </xf>
    <xf numFmtId="0" fontId="0" fillId="0" borderId="22" xfId="0" applyFont="1" applyBorder="1" applyAlignment="1">
      <alignment/>
    </xf>
    <xf numFmtId="0" fontId="1" fillId="0" borderId="29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 locked="0"/>
    </xf>
    <xf numFmtId="0" fontId="6" fillId="4" borderId="0" xfId="0" applyFont="1" applyFill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0" fillId="4" borderId="0" xfId="0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32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4" fillId="0" borderId="3" xfId="0" applyFont="1" applyBorder="1" applyAlignment="1" applyProtection="1">
      <alignment/>
      <protection locked="0"/>
    </xf>
    <xf numFmtId="0" fontId="0" fillId="0" borderId="3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0" fontId="6" fillId="4" borderId="0" xfId="0" applyFont="1" applyFill="1" applyAlignment="1" applyProtection="1">
      <alignment horizontal="center"/>
      <protection locked="0"/>
    </xf>
    <xf numFmtId="0" fontId="7" fillId="4" borderId="0" xfId="0" applyFont="1" applyFill="1" applyAlignment="1" applyProtection="1">
      <alignment/>
      <protection locked="0"/>
    </xf>
    <xf numFmtId="0" fontId="10" fillId="0" borderId="0" xfId="0" applyFont="1" applyAlignment="1">
      <alignment/>
    </xf>
    <xf numFmtId="0" fontId="4" fillId="5" borderId="33" xfId="0" applyFont="1" applyFill="1" applyBorder="1" applyAlignment="1">
      <alignment/>
    </xf>
    <xf numFmtId="0" fontId="5" fillId="5" borderId="3" xfId="0" applyFont="1" applyFill="1" applyBorder="1" applyAlignment="1">
      <alignment/>
    </xf>
    <xf numFmtId="0" fontId="4" fillId="5" borderId="3" xfId="0" applyFont="1" applyFill="1" applyBorder="1" applyAlignment="1">
      <alignment/>
    </xf>
    <xf numFmtId="0" fontId="5" fillId="5" borderId="23" xfId="0" applyFont="1" applyFill="1" applyBorder="1" applyAlignment="1">
      <alignment/>
    </xf>
    <xf numFmtId="0" fontId="4" fillId="5" borderId="38" xfId="0" applyFont="1" applyFill="1" applyBorder="1" applyAlignment="1">
      <alignment/>
    </xf>
    <xf numFmtId="0" fontId="5" fillId="5" borderId="32" xfId="0" applyFont="1" applyFill="1" applyBorder="1" applyAlignment="1">
      <alignment/>
    </xf>
    <xf numFmtId="0" fontId="4" fillId="5" borderId="32" xfId="0" applyFont="1" applyFill="1" applyBorder="1" applyAlignment="1">
      <alignment/>
    </xf>
    <xf numFmtId="0" fontId="4" fillId="5" borderId="46" xfId="0" applyFont="1" applyFill="1" applyBorder="1" applyAlignment="1">
      <alignment/>
    </xf>
    <xf numFmtId="0" fontId="4" fillId="0" borderId="44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8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48" xfId="0" applyFont="1" applyBorder="1" applyAlignment="1">
      <alignment/>
    </xf>
    <xf numFmtId="0" fontId="5" fillId="0" borderId="8" xfId="0" applyFont="1" applyBorder="1" applyAlignment="1">
      <alignment/>
    </xf>
    <xf numFmtId="0" fontId="4" fillId="0" borderId="20" xfId="0" applyFont="1" applyBorder="1" applyAlignment="1">
      <alignment/>
    </xf>
    <xf numFmtId="0" fontId="4" fillId="5" borderId="23" xfId="0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" fillId="0" borderId="25" xfId="0" applyFont="1" applyFill="1" applyBorder="1" applyAlignment="1" applyProtection="1">
      <alignment/>
      <protection/>
    </xf>
    <xf numFmtId="0" fontId="0" fillId="0" borderId="25" xfId="0" applyFont="1" applyFill="1" applyBorder="1" applyAlignment="1" applyProtection="1" quotePrefix="1">
      <alignment horizontal="center"/>
      <protection/>
    </xf>
    <xf numFmtId="0" fontId="1" fillId="0" borderId="26" xfId="0" applyFont="1" applyFill="1" applyBorder="1" applyAlignment="1" applyProtection="1">
      <alignment/>
      <protection/>
    </xf>
    <xf numFmtId="0" fontId="0" fillId="0" borderId="25" xfId="0" applyFont="1" applyBorder="1" applyAlignment="1" applyProtection="1">
      <alignment/>
      <protection/>
    </xf>
    <xf numFmtId="0" fontId="1" fillId="0" borderId="34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5" xfId="0" applyFont="1" applyBorder="1" applyAlignment="1" applyProtection="1" quotePrefix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11" xfId="0" applyFont="1" applyBorder="1" applyAlignment="1" applyProtection="1">
      <alignment/>
      <protection/>
    </xf>
    <xf numFmtId="0" fontId="0" fillId="0" borderId="7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1" xfId="0" applyFont="1" applyBorder="1" applyAlignment="1" applyProtection="1" quotePrefix="1">
      <alignment horizontal="center"/>
      <protection/>
    </xf>
    <xf numFmtId="0" fontId="0" fillId="0" borderId="11" xfId="0" applyFont="1" applyBorder="1" applyAlignment="1">
      <alignment/>
    </xf>
    <xf numFmtId="0" fontId="0" fillId="0" borderId="37" xfId="0" applyFont="1" applyBorder="1" applyAlignment="1" applyProtection="1">
      <alignment/>
      <protection/>
    </xf>
    <xf numFmtId="0" fontId="1" fillId="0" borderId="32" xfId="0" applyFont="1" applyFill="1" applyBorder="1" applyAlignment="1" applyProtection="1">
      <alignment/>
      <protection/>
    </xf>
    <xf numFmtId="0" fontId="1" fillId="0" borderId="36" xfId="0" applyFont="1" applyFill="1" applyBorder="1" applyAlignment="1" applyProtection="1">
      <alignment/>
      <protection/>
    </xf>
    <xf numFmtId="0" fontId="0" fillId="0" borderId="32" xfId="0" applyFont="1" applyBorder="1" applyAlignment="1" applyProtection="1">
      <alignment/>
      <protection/>
    </xf>
    <xf numFmtId="0" fontId="0" fillId="0" borderId="38" xfId="0" applyFont="1" applyBorder="1" applyAlignment="1">
      <alignment/>
    </xf>
    <xf numFmtId="0" fontId="0" fillId="0" borderId="36" xfId="0" applyFont="1" applyBorder="1" applyAlignment="1">
      <alignment/>
    </xf>
    <xf numFmtId="0" fontId="1" fillId="0" borderId="32" xfId="0" applyFont="1" applyBorder="1" applyAlignment="1" applyProtection="1">
      <alignment/>
      <protection/>
    </xf>
    <xf numFmtId="0" fontId="0" fillId="0" borderId="32" xfId="0" applyFont="1" applyBorder="1" applyAlignment="1" applyProtection="1" quotePrefix="1">
      <alignment horizontal="center"/>
      <protection/>
    </xf>
    <xf numFmtId="0" fontId="1" fillId="0" borderId="36" xfId="0" applyFont="1" applyBorder="1" applyAlignment="1" applyProtection="1">
      <alignment/>
      <protection/>
    </xf>
    <xf numFmtId="0" fontId="0" fillId="0" borderId="32" xfId="0" applyFont="1" applyBorder="1" applyAlignment="1">
      <alignment/>
    </xf>
    <xf numFmtId="0" fontId="1" fillId="0" borderId="13" xfId="0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1" fontId="0" fillId="0" borderId="25" xfId="0" applyNumberFormat="1" applyFont="1" applyBorder="1" applyAlignment="1" applyProtection="1" quotePrefix="1">
      <alignment/>
      <protection/>
    </xf>
    <xf numFmtId="0" fontId="1" fillId="0" borderId="29" xfId="0" applyFont="1" applyBorder="1" applyAlignment="1" applyProtection="1">
      <alignment horizontal="center"/>
      <protection/>
    </xf>
    <xf numFmtId="0" fontId="0" fillId="0" borderId="28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21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 quotePrefix="1">
      <alignment horizontal="center"/>
      <protection/>
    </xf>
    <xf numFmtId="0" fontId="1" fillId="0" borderId="21" xfId="0" applyFont="1" applyBorder="1" applyAlignment="1" applyProtection="1">
      <alignment/>
      <protection/>
    </xf>
    <xf numFmtId="1" fontId="0" fillId="0" borderId="11" xfId="0" applyNumberFormat="1" applyFont="1" applyBorder="1" applyAlignment="1" applyProtection="1" quotePrefix="1">
      <alignment/>
      <protection/>
    </xf>
    <xf numFmtId="0" fontId="1" fillId="0" borderId="31" xfId="0" applyFont="1" applyBorder="1" applyAlignment="1">
      <alignment/>
    </xf>
    <xf numFmtId="0" fontId="0" fillId="0" borderId="32" xfId="0" applyFont="1" applyBorder="1" applyAlignment="1" quotePrefix="1">
      <alignment horizontal="center"/>
    </xf>
    <xf numFmtId="0" fontId="1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0" xfId="0" applyFont="1" applyBorder="1" applyAlignment="1">
      <alignment/>
    </xf>
    <xf numFmtId="0" fontId="1" fillId="0" borderId="29" xfId="0" applyFont="1" applyBorder="1" applyAlignment="1">
      <alignment/>
    </xf>
    <xf numFmtId="0" fontId="0" fillId="0" borderId="29" xfId="0" applyFont="1" applyBorder="1" applyAlignment="1" applyProtection="1" quotePrefix="1">
      <alignment horizontal="center"/>
      <protection/>
    </xf>
    <xf numFmtId="0" fontId="1" fillId="0" borderId="30" xfId="0" applyFont="1" applyBorder="1" applyAlignment="1">
      <alignment/>
    </xf>
    <xf numFmtId="0" fontId="0" fillId="0" borderId="29" xfId="0" applyFont="1" applyBorder="1" applyAlignment="1">
      <alignment/>
    </xf>
    <xf numFmtId="0" fontId="1" fillId="0" borderId="0" xfId="0" applyFont="1" applyFill="1" applyBorder="1" applyAlignment="1" applyProtection="1" quotePrefix="1">
      <alignment horizontal="center"/>
      <protection/>
    </xf>
    <xf numFmtId="0" fontId="1" fillId="0" borderId="11" xfId="0" applyFont="1" applyBorder="1" applyAlignment="1" applyProtection="1">
      <alignment/>
      <protection/>
    </xf>
    <xf numFmtId="0" fontId="1" fillId="0" borderId="41" xfId="0" applyFont="1" applyBorder="1" applyAlignment="1" applyProtection="1">
      <alignment/>
      <protection/>
    </xf>
    <xf numFmtId="0" fontId="1" fillId="0" borderId="32" xfId="0" applyFont="1" applyFill="1" applyBorder="1" applyAlignment="1" applyProtection="1" quotePrefix="1">
      <alignment horizontal="center"/>
      <protection/>
    </xf>
    <xf numFmtId="0" fontId="1" fillId="0" borderId="25" xfId="0" applyFont="1" applyFill="1" applyBorder="1" applyAlignment="1" applyProtection="1" quotePrefix="1">
      <alignment horizontal="center"/>
      <protection/>
    </xf>
    <xf numFmtId="0" fontId="1" fillId="0" borderId="27" xfId="0" applyFont="1" applyBorder="1" applyAlignment="1">
      <alignment/>
    </xf>
    <xf numFmtId="0" fontId="0" fillId="0" borderId="0" xfId="0" applyFont="1" applyAlignment="1" quotePrefix="1">
      <alignment horizontal="center"/>
    </xf>
    <xf numFmtId="0" fontId="1" fillId="0" borderId="0" xfId="0" applyFont="1" applyAlignment="1">
      <alignment/>
    </xf>
    <xf numFmtId="0" fontId="0" fillId="6" borderId="49" xfId="0" applyFont="1" applyFill="1" applyBorder="1" applyAlignment="1" applyProtection="1">
      <alignment/>
      <protection locked="0"/>
    </xf>
    <xf numFmtId="0" fontId="0" fillId="6" borderId="17" xfId="0" applyFont="1" applyFill="1" applyBorder="1" applyAlignment="1" applyProtection="1">
      <alignment/>
      <protection locked="0"/>
    </xf>
    <xf numFmtId="0" fontId="0" fillId="6" borderId="27" xfId="0" applyFont="1" applyFill="1" applyBorder="1" applyAlignment="1" applyProtection="1">
      <alignment/>
      <protection locked="0"/>
    </xf>
    <xf numFmtId="0" fontId="0" fillId="6" borderId="20" xfId="0" applyFont="1" applyFill="1" applyBorder="1" applyAlignment="1" applyProtection="1">
      <alignment/>
      <protection locked="0"/>
    </xf>
    <xf numFmtId="0" fontId="0" fillId="6" borderId="11" xfId="0" applyFont="1" applyFill="1" applyBorder="1" applyAlignment="1" applyProtection="1">
      <alignment horizontal="center"/>
      <protection locked="0"/>
    </xf>
    <xf numFmtId="0" fontId="0" fillId="6" borderId="31" xfId="0" applyFont="1" applyFill="1" applyBorder="1" applyAlignment="1" applyProtection="1">
      <alignment horizontal="center"/>
      <protection locked="0"/>
    </xf>
    <xf numFmtId="0" fontId="0" fillId="6" borderId="27" xfId="0" applyFont="1" applyFill="1" applyBorder="1" applyAlignment="1" applyProtection="1">
      <alignment horizontal="center"/>
      <protection locked="0"/>
    </xf>
    <xf numFmtId="0" fontId="0" fillId="6" borderId="17" xfId="0" applyFont="1" applyFill="1" applyBorder="1" applyAlignment="1" applyProtection="1">
      <alignment horizontal="center"/>
      <protection locked="0"/>
    </xf>
    <xf numFmtId="0" fontId="0" fillId="6" borderId="41" xfId="0" applyFont="1" applyFill="1" applyBorder="1" applyAlignment="1" applyProtection="1">
      <alignment horizontal="center"/>
      <protection locked="0"/>
    </xf>
    <xf numFmtId="0" fontId="0" fillId="6" borderId="43" xfId="0" applyFont="1" applyFill="1" applyBorder="1" applyAlignment="1" applyProtection="1">
      <alignment horizontal="center"/>
      <protection locked="0"/>
    </xf>
    <xf numFmtId="0" fontId="0" fillId="6" borderId="36" xfId="0" applyFont="1" applyFill="1" applyBorder="1" applyAlignment="1" applyProtection="1">
      <alignment horizontal="center"/>
      <protection locked="0"/>
    </xf>
    <xf numFmtId="0" fontId="0" fillId="6" borderId="18" xfId="0" applyFont="1" applyFill="1" applyBorder="1" applyAlignment="1" applyProtection="1">
      <alignment horizontal="center"/>
      <protection locked="0"/>
    </xf>
    <xf numFmtId="0" fontId="0" fillId="6" borderId="19" xfId="0" applyFont="1" applyFill="1" applyBorder="1" applyAlignment="1" applyProtection="1">
      <alignment horizontal="center"/>
      <protection locked="0"/>
    </xf>
    <xf numFmtId="0" fontId="0" fillId="6" borderId="46" xfId="0" applyFont="1" applyFill="1" applyBorder="1" applyAlignment="1" applyProtection="1">
      <alignment horizontal="center"/>
      <protection locked="0"/>
    </xf>
    <xf numFmtId="0" fontId="0" fillId="6" borderId="49" xfId="0" applyFont="1" applyFill="1" applyBorder="1" applyAlignment="1" applyProtection="1">
      <alignment horizontal="center"/>
      <protection locked="0"/>
    </xf>
    <xf numFmtId="0" fontId="0" fillId="6" borderId="50" xfId="0" applyFont="1" applyFill="1" applyBorder="1" applyAlignment="1" applyProtection="1">
      <alignment horizontal="center"/>
      <protection locked="0"/>
    </xf>
    <xf numFmtId="0" fontId="0" fillId="6" borderId="11" xfId="0" applyFont="1" applyFill="1" applyBorder="1" applyAlignment="1" applyProtection="1">
      <alignment horizontal="center"/>
      <protection locked="0"/>
    </xf>
    <xf numFmtId="0" fontId="0" fillId="6" borderId="31" xfId="0" applyFont="1" applyFill="1" applyBorder="1" applyAlignment="1" applyProtection="1">
      <alignment horizontal="center"/>
      <protection locked="0"/>
    </xf>
    <xf numFmtId="0" fontId="0" fillId="6" borderId="27" xfId="0" applyFont="1" applyFill="1" applyBorder="1" applyAlignment="1" applyProtection="1">
      <alignment horizontal="center"/>
      <protection locked="0"/>
    </xf>
    <xf numFmtId="0" fontId="0" fillId="6" borderId="17" xfId="0" applyFill="1" applyBorder="1" applyAlignment="1" applyProtection="1">
      <alignment horizontal="center"/>
      <protection locked="0"/>
    </xf>
    <xf numFmtId="0" fontId="0" fillId="6" borderId="41" xfId="0" applyFont="1" applyFill="1" applyBorder="1" applyAlignment="1" applyProtection="1">
      <alignment horizontal="center"/>
      <protection locked="0"/>
    </xf>
    <xf numFmtId="0" fontId="0" fillId="6" borderId="43" xfId="0" applyFont="1" applyFill="1" applyBorder="1" applyAlignment="1" applyProtection="1">
      <alignment horizontal="center"/>
      <protection locked="0"/>
    </xf>
    <xf numFmtId="0" fontId="0" fillId="6" borderId="36" xfId="0" applyFont="1" applyFill="1" applyBorder="1" applyAlignment="1" applyProtection="1">
      <alignment horizontal="center"/>
      <protection locked="0"/>
    </xf>
    <xf numFmtId="0" fontId="0" fillId="6" borderId="18" xfId="0" applyFont="1" applyFill="1" applyBorder="1" applyAlignment="1" applyProtection="1">
      <alignment horizontal="center"/>
      <protection locked="0"/>
    </xf>
    <xf numFmtId="0" fontId="0" fillId="6" borderId="19" xfId="0" applyFill="1" applyBorder="1" applyAlignment="1" applyProtection="1">
      <alignment horizontal="center"/>
      <protection locked="0"/>
    </xf>
    <xf numFmtId="0" fontId="0" fillId="6" borderId="17" xfId="0" applyFont="1" applyFill="1" applyBorder="1" applyAlignment="1" applyProtection="1">
      <alignment horizontal="center"/>
      <protection locked="0"/>
    </xf>
    <xf numFmtId="0" fontId="0" fillId="6" borderId="49" xfId="0" applyFont="1" applyFill="1" applyBorder="1" applyAlignment="1" applyProtection="1">
      <alignment horizontal="center"/>
      <protection locked="0"/>
    </xf>
    <xf numFmtId="0" fontId="0" fillId="6" borderId="50" xfId="0" applyFont="1" applyFill="1" applyBorder="1" applyAlignment="1" applyProtection="1">
      <alignment horizontal="center"/>
      <protection locked="0"/>
    </xf>
    <xf numFmtId="0" fontId="0" fillId="6" borderId="19" xfId="0" applyFont="1" applyFill="1" applyBorder="1" applyAlignment="1" applyProtection="1">
      <alignment horizontal="center"/>
      <protection locked="0"/>
    </xf>
    <xf numFmtId="0" fontId="0" fillId="6" borderId="46" xfId="0" applyFont="1" applyFill="1" applyBorder="1" applyAlignment="1" applyProtection="1">
      <alignment horizontal="center"/>
      <protection locked="0"/>
    </xf>
    <xf numFmtId="0" fontId="0" fillId="6" borderId="18" xfId="0" applyFont="1" applyFill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/>
      <protection/>
    </xf>
    <xf numFmtId="0" fontId="1" fillId="0" borderId="29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/>
      <protection/>
    </xf>
    <xf numFmtId="0" fontId="0" fillId="6" borderId="22" xfId="0" applyFill="1" applyBorder="1" applyAlignment="1" applyProtection="1">
      <alignment horizontal="center"/>
      <protection locked="0"/>
    </xf>
    <xf numFmtId="0" fontId="4" fillId="0" borderId="51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0" fillId="6" borderId="20" xfId="0" applyFont="1" applyFill="1" applyBorder="1" applyAlignment="1" applyProtection="1">
      <alignment horizontal="center"/>
      <protection locked="0"/>
    </xf>
    <xf numFmtId="0" fontId="0" fillId="6" borderId="20" xfId="0" applyFont="1" applyFill="1" applyBorder="1" applyAlignment="1" applyProtection="1">
      <alignment horizontal="center"/>
      <protection locked="0"/>
    </xf>
    <xf numFmtId="0" fontId="0" fillId="6" borderId="20" xfId="0" applyFill="1" applyBorder="1" applyAlignment="1" applyProtection="1">
      <alignment horizontal="center"/>
      <protection locked="0"/>
    </xf>
    <xf numFmtId="0" fontId="4" fillId="6" borderId="44" xfId="0" applyFont="1" applyFill="1" applyBorder="1" applyAlignment="1">
      <alignment/>
    </xf>
    <xf numFmtId="0" fontId="4" fillId="7" borderId="44" xfId="0" applyFont="1" applyFill="1" applyBorder="1" applyAlignment="1">
      <alignment/>
    </xf>
    <xf numFmtId="0" fontId="4" fillId="8" borderId="44" xfId="0" applyFont="1" applyFill="1" applyBorder="1" applyAlignment="1">
      <alignment/>
    </xf>
    <xf numFmtId="0" fontId="4" fillId="9" borderId="44" xfId="0" applyFont="1" applyFill="1" applyBorder="1" applyAlignment="1">
      <alignment/>
    </xf>
    <xf numFmtId="0" fontId="4" fillId="10" borderId="44" xfId="0" applyFont="1" applyFill="1" applyBorder="1" applyAlignment="1">
      <alignment/>
    </xf>
    <xf numFmtId="0" fontId="11" fillId="0" borderId="0" xfId="0" applyFont="1" applyAlignment="1" applyProtection="1">
      <alignment/>
      <protection locked="0"/>
    </xf>
    <xf numFmtId="0" fontId="12" fillId="5" borderId="23" xfId="0" applyFont="1" applyFill="1" applyBorder="1" applyAlignment="1">
      <alignment/>
    </xf>
    <xf numFmtId="0" fontId="4" fillId="6" borderId="44" xfId="0" applyFont="1" applyFill="1" applyBorder="1" applyAlignment="1" applyProtection="1">
      <alignment/>
      <protection/>
    </xf>
    <xf numFmtId="0" fontId="4" fillId="6" borderId="41" xfId="0" applyFont="1" applyFill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0" fillId="0" borderId="18" xfId="0" applyFont="1" applyBorder="1" applyAlignment="1">
      <alignment/>
    </xf>
    <xf numFmtId="0" fontId="0" fillId="0" borderId="4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40" xfId="0" applyFont="1" applyBorder="1" applyAlignment="1" applyProtection="1">
      <alignment horizontal="center"/>
      <protection/>
    </xf>
    <xf numFmtId="0" fontId="0" fillId="0" borderId="1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3" xfId="0" applyFont="1" applyBorder="1" applyAlignment="1" applyProtection="1">
      <alignment/>
      <protection/>
    </xf>
    <xf numFmtId="0" fontId="0" fillId="0" borderId="1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43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42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6" borderId="11" xfId="0" applyFont="1" applyFill="1" applyBorder="1" applyAlignment="1" applyProtection="1">
      <alignment/>
      <protection/>
    </xf>
    <xf numFmtId="0" fontId="0" fillId="6" borderId="13" xfId="0" applyFont="1" applyFill="1" applyBorder="1" applyAlignment="1" applyProtection="1">
      <alignment/>
      <protection/>
    </xf>
    <xf numFmtId="0" fontId="0" fillId="6" borderId="49" xfId="0" applyFont="1" applyFill="1" applyBorder="1" applyAlignment="1" applyProtection="1">
      <alignment/>
      <protection/>
    </xf>
    <xf numFmtId="0" fontId="0" fillId="6" borderId="17" xfId="0" applyFont="1" applyFill="1" applyBorder="1" applyAlignment="1" applyProtection="1">
      <alignment/>
      <protection/>
    </xf>
    <xf numFmtId="0" fontId="0" fillId="6" borderId="27" xfId="0" applyFont="1" applyFill="1" applyBorder="1" applyAlignment="1" applyProtection="1">
      <alignment/>
      <protection/>
    </xf>
    <xf numFmtId="0" fontId="0" fillId="6" borderId="20" xfId="0" applyFont="1" applyFill="1" applyBorder="1" applyAlignment="1" applyProtection="1">
      <alignment/>
      <protection/>
    </xf>
    <xf numFmtId="0" fontId="4" fillId="6" borderId="11" xfId="0" applyFont="1" applyFill="1" applyBorder="1" applyAlignment="1" applyProtection="1">
      <alignment horizontal="center"/>
      <protection/>
    </xf>
    <xf numFmtId="0" fontId="4" fillId="6" borderId="13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5" fillId="6" borderId="11" xfId="0" applyFont="1" applyFill="1" applyBorder="1" applyAlignment="1" applyProtection="1">
      <alignment horizontal="center" vertical="center"/>
      <protection/>
    </xf>
    <xf numFmtId="0" fontId="5" fillId="6" borderId="13" xfId="0" applyFont="1" applyFill="1" applyBorder="1" applyAlignment="1" applyProtection="1">
      <alignment horizontal="center" vertical="center"/>
      <protection/>
    </xf>
    <xf numFmtId="0" fontId="4" fillId="0" borderId="2" xfId="0" applyFont="1" applyBorder="1" applyAlignment="1">
      <alignment horizontal="right"/>
    </xf>
    <xf numFmtId="0" fontId="4" fillId="0" borderId="9" xfId="0" applyFont="1" applyBorder="1" applyAlignment="1">
      <alignment/>
    </xf>
    <xf numFmtId="0" fontId="4" fillId="0" borderId="6" xfId="0" applyFont="1" applyBorder="1" applyAlignment="1">
      <alignment/>
    </xf>
    <xf numFmtId="0" fontId="8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2" xfId="0" applyFont="1" applyBorder="1" applyAlignment="1">
      <alignment/>
    </xf>
    <xf numFmtId="0" fontId="5" fillId="11" borderId="10" xfId="0" applyFont="1" applyFill="1" applyBorder="1" applyAlignment="1" applyProtection="1">
      <alignment/>
      <protection/>
    </xf>
    <xf numFmtId="0" fontId="1" fillId="11" borderId="28" xfId="0" applyFont="1" applyFill="1" applyBorder="1" applyAlignment="1">
      <alignment/>
    </xf>
    <xf numFmtId="0" fontId="1" fillId="11" borderId="24" xfId="0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AL63"/>
  <sheetViews>
    <sheetView tabSelected="1" workbookViewId="0" topLeftCell="A1">
      <selection activeCell="AK13" sqref="AK13"/>
    </sheetView>
  </sheetViews>
  <sheetFormatPr defaultColWidth="11.421875" defaultRowHeight="12.75"/>
  <cols>
    <col min="1" max="1" width="4.7109375" style="0" customWidth="1"/>
    <col min="2" max="4" width="1.8515625" style="0" customWidth="1"/>
    <col min="5" max="5" width="12.7109375" style="0" customWidth="1"/>
    <col min="6" max="6" width="1.7109375" style="0" customWidth="1"/>
    <col min="7" max="7" width="13.7109375" style="0" customWidth="1"/>
    <col min="8" max="8" width="2.00390625" style="0" customWidth="1"/>
    <col min="9" max="9" width="2.00390625" style="5" customWidth="1"/>
    <col min="10" max="10" width="2.00390625" style="0" customWidth="1"/>
    <col min="11" max="11" width="1.8515625" style="0" customWidth="1"/>
    <col min="12" max="12" width="2.00390625" style="0" customWidth="1"/>
    <col min="13" max="13" width="1.8515625" style="0" customWidth="1"/>
    <col min="14" max="24" width="2.00390625" style="0" customWidth="1"/>
    <col min="25" max="28" width="1.8515625" style="0" customWidth="1"/>
    <col min="29" max="29" width="3.28125" style="0" customWidth="1"/>
    <col min="30" max="30" width="1.8515625" style="0" customWidth="1"/>
    <col min="31" max="31" width="3.28125" style="0" customWidth="1"/>
    <col min="32" max="32" width="2.421875" style="0" customWidth="1"/>
    <col min="33" max="33" width="2.8515625" style="0" customWidth="1"/>
    <col min="34" max="34" width="2.421875" style="0" customWidth="1"/>
    <col min="35" max="35" width="1.8515625" style="0" customWidth="1"/>
    <col min="36" max="36" width="10.7109375" style="0" customWidth="1"/>
    <col min="38" max="38" width="7.8515625" style="0" customWidth="1"/>
    <col min="39" max="39" width="6.8515625" style="0" customWidth="1"/>
    <col min="40" max="41" width="10.7109375" style="0" customWidth="1"/>
    <col min="48" max="48" width="6.8515625" style="0" customWidth="1"/>
    <col min="57" max="57" width="6.8515625" style="0" customWidth="1"/>
    <col min="66" max="66" width="6.8515625" style="0" customWidth="1"/>
    <col min="75" max="75" width="6.8515625" style="0" customWidth="1"/>
  </cols>
  <sheetData>
    <row r="1" spans="1:34" ht="15.75" customHeight="1">
      <c r="A1" s="3" t="s">
        <v>58</v>
      </c>
      <c r="B1" s="4"/>
      <c r="C1" s="4"/>
      <c r="D1" s="4"/>
      <c r="E1" s="4"/>
      <c r="F1" s="4"/>
      <c r="G1" s="4"/>
      <c r="H1" s="4"/>
      <c r="I1" s="8"/>
      <c r="J1" s="4"/>
      <c r="K1" s="4"/>
      <c r="L1" s="4"/>
      <c r="M1" s="4"/>
      <c r="N1" s="4"/>
      <c r="O1" s="4"/>
      <c r="P1" s="4"/>
      <c r="Q1" s="4"/>
      <c r="R1" s="4"/>
      <c r="S1" s="4"/>
      <c r="T1" s="296" t="s">
        <v>44</v>
      </c>
      <c r="U1" s="4"/>
      <c r="V1" s="140"/>
      <c r="W1" s="4"/>
      <c r="X1" s="4"/>
      <c r="Y1" s="4"/>
      <c r="Z1" s="4"/>
      <c r="AA1" s="4"/>
      <c r="AB1" s="4"/>
      <c r="AC1" s="142"/>
      <c r="AD1" s="4"/>
      <c r="AE1" s="4"/>
      <c r="AF1" s="4"/>
      <c r="AG1" s="4"/>
      <c r="AH1" s="4"/>
    </row>
    <row r="2" spans="1:34" ht="15.75" customHeight="1">
      <c r="A2" s="90"/>
      <c r="B2" s="3"/>
      <c r="C2" s="3"/>
      <c r="D2" s="3"/>
      <c r="E2" s="3"/>
      <c r="F2" s="3"/>
      <c r="G2" s="4"/>
      <c r="H2" s="4"/>
      <c r="I2" s="8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15.75" customHeight="1">
      <c r="A3" s="141" t="s">
        <v>46</v>
      </c>
      <c r="B3" s="3"/>
      <c r="C3" s="3"/>
      <c r="D3" s="3"/>
      <c r="E3" s="3"/>
      <c r="F3" s="141"/>
      <c r="G3" s="156" t="s">
        <v>45</v>
      </c>
      <c r="H3" s="143"/>
      <c r="I3" s="98"/>
      <c r="J3" s="90"/>
      <c r="K3" s="90"/>
      <c r="L3" s="90"/>
      <c r="M3" s="90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16.5" thickBot="1">
      <c r="A4" s="144"/>
      <c r="B4" s="145"/>
      <c r="C4" s="145"/>
      <c r="D4" s="145"/>
      <c r="E4" s="38"/>
      <c r="F4" s="145"/>
      <c r="G4" s="146"/>
      <c r="H4" s="145"/>
      <c r="I4" s="147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</row>
    <row r="5" spans="1:34" ht="15.75">
      <c r="A5" s="14" t="s">
        <v>0</v>
      </c>
      <c r="B5" s="15"/>
      <c r="C5" s="10" t="s">
        <v>1</v>
      </c>
      <c r="D5" s="16"/>
      <c r="E5" s="93"/>
      <c r="F5" s="11" t="s">
        <v>2</v>
      </c>
      <c r="G5" s="95"/>
      <c r="H5" s="21"/>
      <c r="I5" s="22">
        <v>1</v>
      </c>
      <c r="J5" s="23"/>
      <c r="K5" s="21"/>
      <c r="L5" s="22">
        <v>2</v>
      </c>
      <c r="M5" s="23"/>
      <c r="N5" s="21"/>
      <c r="O5" s="22">
        <v>3</v>
      </c>
      <c r="P5" s="23"/>
      <c r="Q5" s="24"/>
      <c r="R5" s="22">
        <v>4</v>
      </c>
      <c r="S5" s="22"/>
      <c r="T5" s="39"/>
      <c r="U5" s="22">
        <v>5</v>
      </c>
      <c r="V5" s="23"/>
      <c r="W5" s="24"/>
      <c r="X5" s="22">
        <v>6</v>
      </c>
      <c r="Y5" s="23"/>
      <c r="Z5" s="25"/>
      <c r="AA5" s="25" t="s">
        <v>3</v>
      </c>
      <c r="AB5" s="23"/>
      <c r="AC5" s="23"/>
      <c r="AD5" s="26" t="s">
        <v>4</v>
      </c>
      <c r="AE5" s="24"/>
      <c r="AF5" s="6"/>
      <c r="AG5" s="2" t="s">
        <v>5</v>
      </c>
      <c r="AH5" s="12"/>
    </row>
    <row r="6" spans="1:38" ht="15.75">
      <c r="A6" s="334">
        <v>1</v>
      </c>
      <c r="B6" s="18"/>
      <c r="C6" s="248" t="s">
        <v>59</v>
      </c>
      <c r="D6" s="131"/>
      <c r="E6" s="122"/>
      <c r="F6" s="247" t="s">
        <v>63</v>
      </c>
      <c r="G6" s="132"/>
      <c r="H6" s="109"/>
      <c r="I6" s="109"/>
      <c r="J6" s="110"/>
      <c r="K6" s="111">
        <f>IF(H19&lt;&gt;"",H19,"")</f>
        <v>3</v>
      </c>
      <c r="L6" s="100" t="str">
        <f>IF(M6&lt;&gt;"",":","")</f>
        <v>:</v>
      </c>
      <c r="M6" s="101">
        <f>IF(J19&lt;&gt;"",J19,"")</f>
        <v>0</v>
      </c>
      <c r="N6" s="111">
        <f>IF(H21&lt;&gt;"",H21,"")</f>
        <v>1</v>
      </c>
      <c r="O6" s="100" t="str">
        <f>IF(P6&lt;&gt;"",":","")</f>
        <v>:</v>
      </c>
      <c r="P6" s="101">
        <f>IF(J21&lt;&gt;"",J21,"")</f>
        <v>3</v>
      </c>
      <c r="Q6" s="111">
        <f>IF(AF15&lt;&gt;"",AF15,"")</f>
        <v>0</v>
      </c>
      <c r="R6" s="100" t="str">
        <f>IF(S6&lt;&gt;"",":","")</f>
        <v>:</v>
      </c>
      <c r="S6" s="102">
        <f>IF(AH15&lt;&gt;"",AH15,"")</f>
        <v>3</v>
      </c>
      <c r="T6" s="111">
        <f>IF(AF19&lt;&gt;"",AF19,"")</f>
        <v>3</v>
      </c>
      <c r="U6" s="100" t="str">
        <f>IF(V6&lt;&gt;"",":","")</f>
        <v>:</v>
      </c>
      <c r="V6" s="102">
        <f>IF(AH19&lt;&gt;"",AH19,"")</f>
        <v>0</v>
      </c>
      <c r="W6" s="111">
        <f>IF(H14&lt;&gt;"",H14,"")</f>
      </c>
      <c r="X6" s="100">
        <f>IF(Y6&lt;&gt;"",":","")</f>
      </c>
      <c r="Y6" s="102">
        <f>IF(J14&lt;&gt;"",J14,"")</f>
      </c>
      <c r="Z6" s="99">
        <f aca="true" t="shared" si="0" ref="Z6:Z11">IF(H6&gt;J6,1)+IF(K6&gt;M6,1)+IF(N6&gt;P6,1)+IF(Q6&gt;S6,1)+IF(T6&gt;V6,1)+IF(W6&gt;Y6,1)</f>
        <v>2</v>
      </c>
      <c r="AA6" s="100" t="str">
        <f aca="true" t="shared" si="1" ref="AA6:AA11">IF(AB6&lt;&gt;"",":","")</f>
        <v>:</v>
      </c>
      <c r="AB6" s="101">
        <f aca="true" t="shared" si="2" ref="AB6:AB11">IF(J6&gt;H6,1)+IF(M6&gt;K6,1)+IF(P6&gt;N6,1)+IF(S6&gt;Q6,1)+IF(V6&gt;T6,1)+IF(Y6&gt;W6,1)</f>
        <v>2</v>
      </c>
      <c r="AC6" s="102">
        <f>SUM(H14,H19,H21,AF15,AF19)</f>
        <v>7</v>
      </c>
      <c r="AD6" s="100" t="str">
        <f aca="true" t="shared" si="3" ref="AD6:AD11">IF(AE6&lt;&gt;"",":","")</f>
        <v>:</v>
      </c>
      <c r="AE6" s="102">
        <f>SUM(J14,J19,J21,AH15,AH19)</f>
        <v>6</v>
      </c>
      <c r="AF6" s="34"/>
      <c r="AG6" s="326">
        <f aca="true" t="shared" si="4" ref="AG6:AG11">RANK(AL6,AL$6:AL$11)</f>
        <v>3</v>
      </c>
      <c r="AH6" s="35"/>
      <c r="AI6" s="94" t="str">
        <f aca="true" t="shared" si="5" ref="AI6:AI11">IF(Z6+AB6&lt;&gt;5,"!!","")</f>
        <v>!!</v>
      </c>
      <c r="AL6" s="325">
        <f aca="true" t="shared" si="6" ref="AL6:AL11">(Z6-AB6)*1000+(AC6-AE6)*100</f>
        <v>100</v>
      </c>
    </row>
    <row r="7" spans="1:38" ht="15.75">
      <c r="A7" s="334">
        <v>2</v>
      </c>
      <c r="B7" s="18"/>
      <c r="C7" s="248" t="s">
        <v>67</v>
      </c>
      <c r="D7" s="131"/>
      <c r="E7" s="133"/>
      <c r="F7" s="248" t="s">
        <v>64</v>
      </c>
      <c r="G7" s="134"/>
      <c r="H7" s="112">
        <f>+M6</f>
        <v>0</v>
      </c>
      <c r="I7" s="100" t="str">
        <f>IF(J7&lt;&gt;"",":","")</f>
        <v>:</v>
      </c>
      <c r="J7" s="113">
        <f>+K6</f>
        <v>3</v>
      </c>
      <c r="K7" s="114"/>
      <c r="L7" s="115"/>
      <c r="M7" s="116"/>
      <c r="N7" s="111">
        <f>IF(AF16&lt;&gt;"",AF16,"")</f>
        <v>0</v>
      </c>
      <c r="O7" s="100" t="str">
        <f>IF(P7&lt;&gt;"",":","")</f>
        <v>:</v>
      </c>
      <c r="P7" s="101">
        <f>IF(AH16&lt;&gt;"",AH16,"")</f>
        <v>3</v>
      </c>
      <c r="Q7" s="111">
        <f>IF(AF18&lt;&gt;"",AF18,"")</f>
        <v>0</v>
      </c>
      <c r="R7" s="100" t="str">
        <f>IF(S7&lt;&gt;"",":","")</f>
        <v>:</v>
      </c>
      <c r="S7" s="102">
        <f>IF(AH18&lt;&gt;"",AH18,"")</f>
        <v>3</v>
      </c>
      <c r="T7" s="111">
        <f>IF(H15&lt;&gt;"",H15,"")</f>
        <v>3</v>
      </c>
      <c r="U7" s="100" t="str">
        <f>IF(V7&lt;&gt;"",":","")</f>
        <v>:</v>
      </c>
      <c r="V7" s="102">
        <f>IF(J15&lt;&gt;"",J15,"")</f>
        <v>0</v>
      </c>
      <c r="W7" s="111">
        <f>IF(H20&lt;&gt;"",H20,"")</f>
      </c>
      <c r="X7" s="100">
        <f>IF(Y7&lt;&gt;"",":","")</f>
      </c>
      <c r="Y7" s="102">
        <f>IF(J20&lt;&gt;"",J20,"")</f>
      </c>
      <c r="Z7" s="99">
        <f t="shared" si="0"/>
        <v>1</v>
      </c>
      <c r="AA7" s="100" t="str">
        <f t="shared" si="1"/>
        <v>:</v>
      </c>
      <c r="AB7" s="101">
        <f t="shared" si="2"/>
        <v>3</v>
      </c>
      <c r="AC7" s="102">
        <f>SUM(H15,J19,H20,AF16,AF18)</f>
        <v>3</v>
      </c>
      <c r="AD7" s="100" t="str">
        <f t="shared" si="3"/>
        <v>:</v>
      </c>
      <c r="AE7" s="102">
        <f>SUM(J15,H19,J20,AH16,AH18)</f>
        <v>9</v>
      </c>
      <c r="AF7" s="34"/>
      <c r="AG7" s="326">
        <f t="shared" si="4"/>
        <v>4</v>
      </c>
      <c r="AH7" s="36"/>
      <c r="AI7" s="94" t="str">
        <f t="shared" si="5"/>
        <v>!!</v>
      </c>
      <c r="AL7" s="325">
        <f t="shared" si="6"/>
        <v>-2600</v>
      </c>
    </row>
    <row r="8" spans="1:38" ht="15.75">
      <c r="A8" s="334">
        <v>3</v>
      </c>
      <c r="B8" s="18"/>
      <c r="C8" s="248" t="s">
        <v>60</v>
      </c>
      <c r="D8" s="131"/>
      <c r="E8" s="133"/>
      <c r="F8" s="248" t="s">
        <v>65</v>
      </c>
      <c r="G8" s="134"/>
      <c r="H8" s="112">
        <f>+P6</f>
        <v>3</v>
      </c>
      <c r="I8" s="100" t="str">
        <f>IF(J8&lt;&gt;"",":","")</f>
        <v>:</v>
      </c>
      <c r="J8" s="113">
        <f>+N6</f>
        <v>1</v>
      </c>
      <c r="K8" s="112">
        <f>+P7</f>
        <v>3</v>
      </c>
      <c r="L8" s="100" t="str">
        <f>IF(M8&lt;&gt;"",":","")</f>
        <v>:</v>
      </c>
      <c r="M8" s="113">
        <f>+N7</f>
        <v>0</v>
      </c>
      <c r="N8" s="116"/>
      <c r="O8" s="117"/>
      <c r="P8" s="118"/>
      <c r="Q8" s="111">
        <f>IF(H16&lt;&gt;"",H16,"")</f>
        <v>3</v>
      </c>
      <c r="R8" s="100" t="str">
        <f>IF(S8&lt;&gt;"",":","")</f>
        <v>:</v>
      </c>
      <c r="S8" s="102">
        <f>IF(J16&lt;&gt;"",J16,"")</f>
        <v>0</v>
      </c>
      <c r="T8" s="111">
        <f>IF(H18&lt;&gt;"",H18,"")</f>
        <v>3</v>
      </c>
      <c r="U8" s="100" t="str">
        <f>IF(V8&lt;&gt;"",":","")</f>
        <v>:</v>
      </c>
      <c r="V8" s="101">
        <f>IF(J18&lt;&gt;"",J18,"")</f>
        <v>0</v>
      </c>
      <c r="W8" s="111">
        <f>IF(AF17&lt;&gt;"",AF17,"")</f>
      </c>
      <c r="X8" s="100">
        <f>IF(Y8&lt;&gt;"",":","")</f>
      </c>
      <c r="Y8" s="102">
        <f>IF(AH17&lt;&gt;"",AH17,"")</f>
      </c>
      <c r="Z8" s="99">
        <f t="shared" si="0"/>
        <v>4</v>
      </c>
      <c r="AA8" s="100" t="str">
        <f t="shared" si="1"/>
        <v>:</v>
      </c>
      <c r="AB8" s="101">
        <f t="shared" si="2"/>
        <v>0</v>
      </c>
      <c r="AC8" s="102">
        <f>SUM(H16,H18,J21,AH16,AF17)</f>
        <v>12</v>
      </c>
      <c r="AD8" s="100" t="str">
        <f t="shared" si="3"/>
        <v>:</v>
      </c>
      <c r="AE8" s="102">
        <f>SUM(J16,J18,H21,AF16,AH17)</f>
        <v>1</v>
      </c>
      <c r="AF8" s="34"/>
      <c r="AG8" s="326">
        <f t="shared" si="4"/>
        <v>1</v>
      </c>
      <c r="AH8" s="36"/>
      <c r="AI8" s="94" t="str">
        <f t="shared" si="5"/>
        <v>!!</v>
      </c>
      <c r="AL8" s="325">
        <f t="shared" si="6"/>
        <v>5100</v>
      </c>
    </row>
    <row r="9" spans="1:38" ht="15.75">
      <c r="A9" s="334">
        <v>4</v>
      </c>
      <c r="B9" s="18"/>
      <c r="C9" s="248" t="s">
        <v>61</v>
      </c>
      <c r="D9" s="131"/>
      <c r="E9" s="133"/>
      <c r="F9" s="248" t="s">
        <v>66</v>
      </c>
      <c r="G9" s="134"/>
      <c r="H9" s="112">
        <f>+S6</f>
        <v>3</v>
      </c>
      <c r="I9" s="100" t="str">
        <f>IF(J9&lt;&gt;"",":","")</f>
        <v>:</v>
      </c>
      <c r="J9" s="113">
        <f>+Q6</f>
        <v>0</v>
      </c>
      <c r="K9" s="112">
        <f>+S7</f>
        <v>3</v>
      </c>
      <c r="L9" s="100" t="str">
        <f>IF(M9&lt;&gt;"",":","")</f>
        <v>:</v>
      </c>
      <c r="M9" s="113">
        <f>+Q7</f>
        <v>0</v>
      </c>
      <c r="N9" s="112">
        <f>+S8</f>
        <v>0</v>
      </c>
      <c r="O9" s="100" t="str">
        <f>IF(P9&lt;&gt;"",":","")</f>
        <v>:</v>
      </c>
      <c r="P9" s="101">
        <f>+Q8</f>
        <v>3</v>
      </c>
      <c r="Q9" s="119"/>
      <c r="R9" s="120"/>
      <c r="S9" s="121"/>
      <c r="T9" s="111">
        <f>IF(H22&lt;&gt;"",H22,"")</f>
        <v>3</v>
      </c>
      <c r="U9" s="100" t="str">
        <f>IF(V9&lt;&gt;"",":","")</f>
        <v>:</v>
      </c>
      <c r="V9" s="102">
        <f>IF(J22&lt;&gt;"",J22,"")</f>
        <v>0</v>
      </c>
      <c r="W9" s="111">
        <f>IF(H17&lt;&gt;"",H17,"")</f>
      </c>
      <c r="X9" s="100">
        <f>IF(Y9&lt;&gt;"",":","")</f>
      </c>
      <c r="Y9" s="102">
        <f>IF(J17&lt;&gt;"",J17,"")</f>
      </c>
      <c r="Z9" s="99">
        <f t="shared" si="0"/>
        <v>3</v>
      </c>
      <c r="AA9" s="100" t="str">
        <f t="shared" si="1"/>
        <v>:</v>
      </c>
      <c r="AB9" s="101">
        <f t="shared" si="2"/>
        <v>1</v>
      </c>
      <c r="AC9" s="102">
        <f>SUM(J16,H17,H22,AH15,AH18)</f>
        <v>9</v>
      </c>
      <c r="AD9" s="100" t="str">
        <f t="shared" si="3"/>
        <v>:</v>
      </c>
      <c r="AE9" s="102">
        <f>SUM(H16,J17,J22,AF15,AF18)</f>
        <v>3</v>
      </c>
      <c r="AF9" s="34"/>
      <c r="AG9" s="326">
        <f t="shared" si="4"/>
        <v>2</v>
      </c>
      <c r="AH9" s="36"/>
      <c r="AI9" s="94" t="str">
        <f t="shared" si="5"/>
        <v>!!</v>
      </c>
      <c r="AL9" s="325">
        <f t="shared" si="6"/>
        <v>2600</v>
      </c>
    </row>
    <row r="10" spans="1:38" ht="15.75">
      <c r="A10" s="335">
        <v>5</v>
      </c>
      <c r="C10" s="248" t="s">
        <v>62</v>
      </c>
      <c r="D10" s="135"/>
      <c r="E10" s="122"/>
      <c r="F10" s="249" t="s">
        <v>66</v>
      </c>
      <c r="G10" s="132"/>
      <c r="H10" s="122">
        <f>+V6</f>
        <v>0</v>
      </c>
      <c r="I10" s="100" t="str">
        <f>IF(J10&lt;&gt;"",":","")</f>
        <v>:</v>
      </c>
      <c r="J10" s="123">
        <f>+T6</f>
        <v>3</v>
      </c>
      <c r="K10" s="122">
        <f>+V7</f>
        <v>0</v>
      </c>
      <c r="L10" s="100" t="str">
        <f>IF(M10&lt;&gt;"",":","")</f>
        <v>:</v>
      </c>
      <c r="M10" s="123">
        <f>+T7</f>
        <v>3</v>
      </c>
      <c r="N10" s="122">
        <f>+V8</f>
        <v>0</v>
      </c>
      <c r="O10" s="100" t="str">
        <f>IF(P10&lt;&gt;"",":","")</f>
        <v>:</v>
      </c>
      <c r="P10" s="123">
        <f>+T8</f>
        <v>3</v>
      </c>
      <c r="Q10" s="122">
        <f>+V9</f>
        <v>0</v>
      </c>
      <c r="R10" s="100" t="str">
        <f>IF(S10&lt;&gt;"",":","")</f>
        <v>:</v>
      </c>
      <c r="S10" s="122">
        <f>+T9</f>
        <v>3</v>
      </c>
      <c r="T10" s="107"/>
      <c r="U10" s="108"/>
      <c r="V10" s="108"/>
      <c r="W10" s="111">
        <f>IF(AF14&lt;&gt;"",AF14,"")</f>
      </c>
      <c r="X10" s="100">
        <f>IF(Y10&lt;&gt;"",":","")</f>
      </c>
      <c r="Y10" s="124">
        <f>IF(AH14&lt;&gt;"",AH14,"")</f>
      </c>
      <c r="Z10" s="99">
        <f t="shared" si="0"/>
        <v>0</v>
      </c>
      <c r="AA10" s="100" t="str">
        <f t="shared" si="1"/>
        <v>:</v>
      </c>
      <c r="AB10" s="101">
        <f t="shared" si="2"/>
        <v>4</v>
      </c>
      <c r="AC10" s="102">
        <f>SUM(J15,J18,J22,AF14,AH19)</f>
        <v>0</v>
      </c>
      <c r="AD10" s="100" t="str">
        <f t="shared" si="3"/>
        <v>:</v>
      </c>
      <c r="AE10" s="101">
        <f>SUM(H15,H18,H22,AH14,AF19)</f>
        <v>12</v>
      </c>
      <c r="AF10" s="4"/>
      <c r="AG10" s="326">
        <f t="shared" si="4"/>
        <v>5</v>
      </c>
      <c r="AH10" s="87"/>
      <c r="AI10" s="94" t="str">
        <f t="shared" si="5"/>
        <v>!!</v>
      </c>
      <c r="AL10" s="325">
        <f t="shared" si="6"/>
        <v>-5200</v>
      </c>
    </row>
    <row r="11" spans="1:38" ht="15.75" customHeight="1" thickBot="1">
      <c r="A11" s="19"/>
      <c r="B11" s="20"/>
      <c r="C11" s="250"/>
      <c r="D11" s="136"/>
      <c r="E11" s="137"/>
      <c r="F11" s="250"/>
      <c r="G11" s="138"/>
      <c r="H11" s="125"/>
      <c r="I11" s="104"/>
      <c r="J11" s="126"/>
      <c r="K11" s="125"/>
      <c r="L11" s="104"/>
      <c r="M11" s="126"/>
      <c r="N11" s="125"/>
      <c r="O11" s="104"/>
      <c r="P11" s="105"/>
      <c r="Q11" s="127"/>
      <c r="R11" s="104"/>
      <c r="S11" s="106"/>
      <c r="T11" s="127"/>
      <c r="U11" s="104"/>
      <c r="V11" s="105"/>
      <c r="W11" s="128"/>
      <c r="X11" s="129"/>
      <c r="Y11" s="130"/>
      <c r="Z11" s="103"/>
      <c r="AA11" s="104"/>
      <c r="AB11" s="105"/>
      <c r="AC11" s="106"/>
      <c r="AD11" s="104"/>
      <c r="AE11" s="106"/>
      <c r="AF11" s="37"/>
      <c r="AG11" s="327"/>
      <c r="AH11" s="42"/>
      <c r="AI11" s="94"/>
      <c r="AL11" s="325"/>
    </row>
    <row r="12" spans="1:34" ht="13.5" thickBot="1">
      <c r="A12" s="5"/>
      <c r="I12"/>
      <c r="AH12" s="5"/>
    </row>
    <row r="13" spans="1:34" ht="15.75" customHeight="1">
      <c r="A13" s="29"/>
      <c r="B13" s="30"/>
      <c r="C13" s="30"/>
      <c r="D13" s="31"/>
      <c r="E13" s="32" t="s">
        <v>1</v>
      </c>
      <c r="F13" s="32"/>
      <c r="G13" s="32" t="s">
        <v>1</v>
      </c>
      <c r="H13" s="30" t="s">
        <v>6</v>
      </c>
      <c r="I13" s="30"/>
      <c r="J13" s="30"/>
      <c r="K13" s="75"/>
      <c r="L13" s="31"/>
      <c r="M13" s="33"/>
      <c r="N13" s="30"/>
      <c r="O13" s="9"/>
      <c r="P13" s="30"/>
      <c r="Q13" s="30"/>
      <c r="R13" s="30" t="s">
        <v>1</v>
      </c>
      <c r="S13" s="30"/>
      <c r="T13" s="30"/>
      <c r="U13" s="30"/>
      <c r="V13" s="30"/>
      <c r="W13" s="30"/>
      <c r="X13" s="30"/>
      <c r="Y13" s="30"/>
      <c r="Z13" s="30"/>
      <c r="AA13" s="30" t="s">
        <v>1</v>
      </c>
      <c r="AB13" s="30"/>
      <c r="AC13" s="30"/>
      <c r="AD13" s="30"/>
      <c r="AE13" s="30"/>
      <c r="AF13" s="30" t="s">
        <v>6</v>
      </c>
      <c r="AG13" s="30"/>
      <c r="AH13" s="43"/>
    </row>
    <row r="14" spans="1:34" s="202" customFormat="1" ht="15.75">
      <c r="A14" s="336" t="s">
        <v>7</v>
      </c>
      <c r="B14" s="193">
        <v>1</v>
      </c>
      <c r="C14" s="194" t="s">
        <v>8</v>
      </c>
      <c r="D14" s="195">
        <v>6</v>
      </c>
      <c r="E14" s="278" t="str">
        <f>IF(C6&lt;&gt;"",C6,"")</f>
        <v>Stern</v>
      </c>
      <c r="F14" s="279">
        <f>IF(G14&lt;&gt;"","-","")</f>
      </c>
      <c r="G14" s="278">
        <f>IF(C11&lt;&gt;"",C11,"")</f>
      </c>
      <c r="H14" s="272"/>
      <c r="I14" s="201">
        <f aca="true" t="shared" si="7" ref="I14:I22">IF(J14&lt;&gt;"",":","")</f>
      </c>
      <c r="J14" s="267"/>
      <c r="K14" s="197" t="s">
        <v>9</v>
      </c>
      <c r="L14" s="198"/>
      <c r="M14" s="193">
        <v>5</v>
      </c>
      <c r="N14" s="194" t="s">
        <v>8</v>
      </c>
      <c r="O14" s="195">
        <v>6</v>
      </c>
      <c r="P14" s="278" t="str">
        <f>IF(C10&lt;&gt;"",C10,"")</f>
        <v>Althaus</v>
      </c>
      <c r="Q14" s="199"/>
      <c r="R14" s="196"/>
      <c r="S14" s="196"/>
      <c r="T14" s="196"/>
      <c r="U14" s="196"/>
      <c r="V14" s="196"/>
      <c r="W14" s="279">
        <f aca="true" t="shared" si="8" ref="W14:W19">IF(X14&lt;&gt;"","-","")</f>
      </c>
      <c r="X14" s="278">
        <f>IF(C11&lt;&gt;"",C11,"")</f>
      </c>
      <c r="Y14" s="199"/>
      <c r="Z14" s="196"/>
      <c r="AA14" s="196"/>
      <c r="AB14" s="196"/>
      <c r="AC14" s="196"/>
      <c r="AD14" s="196"/>
      <c r="AE14" s="196"/>
      <c r="AF14" s="272"/>
      <c r="AG14" s="201">
        <f aca="true" t="shared" si="9" ref="AG14:AG19">IF(AH14&lt;&gt;"",":","")</f>
      </c>
      <c r="AH14" s="274"/>
    </row>
    <row r="15" spans="1:34" s="202" customFormat="1" ht="15.75">
      <c r="A15" s="223"/>
      <c r="B15" s="224">
        <v>2</v>
      </c>
      <c r="C15" s="239" t="s">
        <v>8</v>
      </c>
      <c r="D15" s="225">
        <v>5</v>
      </c>
      <c r="E15" s="278" t="str">
        <f>IF(C7&lt;&gt;"",C7,"")</f>
        <v>Schäffer</v>
      </c>
      <c r="F15" s="279" t="str">
        <f aca="true" t="shared" si="10" ref="F15:F22">IF(G15&lt;&gt;"","-","")</f>
        <v>-</v>
      </c>
      <c r="G15" s="278" t="str">
        <f>IF(C10&lt;&gt;"",C10,"")</f>
        <v>Althaus</v>
      </c>
      <c r="H15" s="272">
        <v>3</v>
      </c>
      <c r="I15" s="201" t="str">
        <f t="shared" si="7"/>
        <v>:</v>
      </c>
      <c r="J15" s="267">
        <v>0</v>
      </c>
      <c r="K15" s="204"/>
      <c r="L15" s="205"/>
      <c r="M15" s="240">
        <v>1</v>
      </c>
      <c r="N15" s="206" t="s">
        <v>8</v>
      </c>
      <c r="O15" s="241">
        <v>4</v>
      </c>
      <c r="P15" s="278" t="str">
        <f>IF(C6&lt;&gt;"",C6,"")</f>
        <v>Stern</v>
      </c>
      <c r="Q15" s="207"/>
      <c r="R15" s="203"/>
      <c r="S15" s="203"/>
      <c r="T15" s="203"/>
      <c r="U15" s="203"/>
      <c r="V15" s="203"/>
      <c r="W15" s="279" t="str">
        <f t="shared" si="8"/>
        <v>-</v>
      </c>
      <c r="X15" s="278" t="str">
        <f>IF(C9&lt;&gt;"",C9,"")</f>
        <v>Lindner</v>
      </c>
      <c r="Y15" s="207"/>
      <c r="Z15" s="203"/>
      <c r="AA15" s="203"/>
      <c r="AB15" s="203"/>
      <c r="AC15" s="203"/>
      <c r="AD15" s="203"/>
      <c r="AE15" s="203"/>
      <c r="AF15" s="272">
        <v>0</v>
      </c>
      <c r="AG15" s="201" t="str">
        <f t="shared" si="9"/>
        <v>:</v>
      </c>
      <c r="AH15" s="275">
        <v>3</v>
      </c>
    </row>
    <row r="16" spans="1:34" s="202" customFormat="1" ht="16.5" thickBot="1">
      <c r="A16" s="208"/>
      <c r="B16" s="209">
        <v>3</v>
      </c>
      <c r="C16" s="242" t="s">
        <v>8</v>
      </c>
      <c r="D16" s="210">
        <v>4</v>
      </c>
      <c r="E16" s="282" t="str">
        <f>IF(C8&lt;&gt;"",C8,"")</f>
        <v>Winkler</v>
      </c>
      <c r="F16" s="283" t="str">
        <f t="shared" si="10"/>
        <v>-</v>
      </c>
      <c r="G16" s="284" t="str">
        <f>IF(C9&lt;&gt;"",C9,"")</f>
        <v>Lindner</v>
      </c>
      <c r="H16" s="289">
        <v>3</v>
      </c>
      <c r="I16" s="218" t="str">
        <f t="shared" si="7"/>
        <v>:</v>
      </c>
      <c r="J16" s="268">
        <v>0</v>
      </c>
      <c r="K16" s="212"/>
      <c r="L16" s="213"/>
      <c r="M16" s="214">
        <v>2</v>
      </c>
      <c r="N16" s="215" t="s">
        <v>8</v>
      </c>
      <c r="O16" s="216">
        <v>3</v>
      </c>
      <c r="P16" s="282" t="str">
        <f>IF(C7&lt;&gt;"",C7,"")</f>
        <v>Schäffer</v>
      </c>
      <c r="Q16" s="217"/>
      <c r="R16" s="211"/>
      <c r="S16" s="211"/>
      <c r="T16" s="211"/>
      <c r="U16" s="211"/>
      <c r="V16" s="211"/>
      <c r="W16" s="283" t="str">
        <f t="shared" si="8"/>
        <v>-</v>
      </c>
      <c r="X16" s="284" t="str">
        <f>IF(C8&lt;&gt;"",C8,"")</f>
        <v>Winkler</v>
      </c>
      <c r="Y16" s="217"/>
      <c r="Z16" s="211"/>
      <c r="AA16" s="211"/>
      <c r="AB16" s="211"/>
      <c r="AC16" s="211"/>
      <c r="AD16" s="211"/>
      <c r="AE16" s="211"/>
      <c r="AF16" s="264">
        <v>0</v>
      </c>
      <c r="AG16" s="218" t="str">
        <f t="shared" si="9"/>
        <v>:</v>
      </c>
      <c r="AH16" s="276">
        <v>3</v>
      </c>
    </row>
    <row r="17" spans="1:34" s="202" customFormat="1" ht="15.75">
      <c r="A17" s="336" t="s">
        <v>10</v>
      </c>
      <c r="B17" s="193">
        <v>4</v>
      </c>
      <c r="C17" s="243" t="s">
        <v>8</v>
      </c>
      <c r="D17" s="195">
        <v>6</v>
      </c>
      <c r="E17" s="280" t="str">
        <f>IF(C9&lt;&gt;"",C9,"")</f>
        <v>Lindner</v>
      </c>
      <c r="F17" s="281">
        <f t="shared" si="10"/>
      </c>
      <c r="G17" s="280">
        <f>IF(C11&lt;&gt;"",C11,"")</f>
      </c>
      <c r="H17" s="272"/>
      <c r="I17" s="222">
        <f t="shared" si="7"/>
      </c>
      <c r="J17" s="267"/>
      <c r="K17" s="197" t="s">
        <v>11</v>
      </c>
      <c r="L17" s="198"/>
      <c r="M17" s="219">
        <v>3</v>
      </c>
      <c r="N17" s="200" t="s">
        <v>8</v>
      </c>
      <c r="O17" s="220">
        <v>6</v>
      </c>
      <c r="P17" s="280" t="str">
        <f>IF(C8&lt;&gt;"",C8,"")</f>
        <v>Winkler</v>
      </c>
      <c r="Q17" s="199"/>
      <c r="R17" s="196"/>
      <c r="S17" s="196"/>
      <c r="T17" s="196"/>
      <c r="U17" s="196"/>
      <c r="V17" s="196"/>
      <c r="W17" s="279">
        <f t="shared" si="8"/>
      </c>
      <c r="X17" s="278">
        <f>IF(C11&lt;&gt;"",C11,"")</f>
      </c>
      <c r="Y17" s="199"/>
      <c r="Z17" s="221"/>
      <c r="AA17" s="196"/>
      <c r="AB17" s="196"/>
      <c r="AC17" s="196"/>
      <c r="AD17" s="196"/>
      <c r="AE17" s="196"/>
      <c r="AF17" s="272"/>
      <c r="AG17" s="222">
        <f t="shared" si="9"/>
      </c>
      <c r="AH17" s="275"/>
    </row>
    <row r="18" spans="1:34" s="202" customFormat="1" ht="15.75">
      <c r="A18" s="223"/>
      <c r="B18" s="224">
        <v>3</v>
      </c>
      <c r="C18" s="239" t="s">
        <v>8</v>
      </c>
      <c r="D18" s="225">
        <v>5</v>
      </c>
      <c r="E18" s="278" t="str">
        <f>IF(C8&lt;&gt;"",C8,"")</f>
        <v>Winkler</v>
      </c>
      <c r="F18" s="279" t="str">
        <f t="shared" si="10"/>
        <v>-</v>
      </c>
      <c r="G18" s="278" t="str">
        <f>IF(C10&lt;&gt;"",C10,"")</f>
        <v>Althaus</v>
      </c>
      <c r="H18" s="272">
        <v>3</v>
      </c>
      <c r="I18" s="201" t="str">
        <f t="shared" si="7"/>
        <v>:</v>
      </c>
      <c r="J18" s="267">
        <v>0</v>
      </c>
      <c r="K18" s="204"/>
      <c r="L18" s="205"/>
      <c r="M18" s="226">
        <v>2</v>
      </c>
      <c r="N18" s="227" t="s">
        <v>8</v>
      </c>
      <c r="O18" s="228">
        <v>4</v>
      </c>
      <c r="P18" s="278" t="str">
        <f>IF(C7&lt;&gt;"",C7,"")</f>
        <v>Schäffer</v>
      </c>
      <c r="Q18" s="207"/>
      <c r="R18" s="203"/>
      <c r="S18" s="203"/>
      <c r="T18" s="203"/>
      <c r="U18" s="203"/>
      <c r="V18" s="203"/>
      <c r="W18" s="279" t="str">
        <f t="shared" si="8"/>
        <v>-</v>
      </c>
      <c r="X18" s="278" t="str">
        <f>IF(C9&lt;&gt;"",C9,"")</f>
        <v>Lindner</v>
      </c>
      <c r="Y18" s="207"/>
      <c r="Z18" s="229"/>
      <c r="AA18" s="203"/>
      <c r="AB18" s="203"/>
      <c r="AC18" s="203"/>
      <c r="AD18" s="203"/>
      <c r="AE18" s="203"/>
      <c r="AF18" s="273">
        <v>0</v>
      </c>
      <c r="AG18" s="201" t="str">
        <f t="shared" si="9"/>
        <v>:</v>
      </c>
      <c r="AH18" s="277">
        <v>3</v>
      </c>
    </row>
    <row r="19" spans="1:34" s="202" customFormat="1" ht="16.5" customHeight="1" thickBot="1">
      <c r="A19" s="212"/>
      <c r="B19" s="230">
        <v>1</v>
      </c>
      <c r="C19" s="231" t="s">
        <v>8</v>
      </c>
      <c r="D19" s="232">
        <v>2</v>
      </c>
      <c r="E19" s="282" t="str">
        <f>IF(C6&lt;&gt;"",C6,"")</f>
        <v>Stern</v>
      </c>
      <c r="F19" s="283" t="str">
        <f t="shared" si="10"/>
        <v>-</v>
      </c>
      <c r="G19" s="284" t="str">
        <f>IF(C7&lt;&gt;"",C7,"")</f>
        <v>Schäffer</v>
      </c>
      <c r="H19" s="289">
        <v>3</v>
      </c>
      <c r="I19" s="218" t="str">
        <f t="shared" si="7"/>
        <v>:</v>
      </c>
      <c r="J19" s="269">
        <v>0</v>
      </c>
      <c r="K19" s="233"/>
      <c r="L19" s="234"/>
      <c r="M19" s="235">
        <v>1</v>
      </c>
      <c r="N19" s="236" t="s">
        <v>8</v>
      </c>
      <c r="O19" s="237">
        <v>5</v>
      </c>
      <c r="P19" s="282" t="str">
        <f>IF(C6&lt;&gt;"",C6,"")</f>
        <v>Stern</v>
      </c>
      <c r="Q19" s="238"/>
      <c r="R19" s="238"/>
      <c r="S19" s="238"/>
      <c r="T19" s="238"/>
      <c r="U19" s="238"/>
      <c r="V19" s="238"/>
      <c r="W19" s="283" t="str">
        <f t="shared" si="8"/>
        <v>-</v>
      </c>
      <c r="X19" s="284" t="str">
        <f>IF(C10&lt;&gt;"",C10,"")</f>
        <v>Althaus</v>
      </c>
      <c r="Z19" s="238"/>
      <c r="AA19" s="238"/>
      <c r="AB19" s="238"/>
      <c r="AC19" s="238"/>
      <c r="AD19" s="238"/>
      <c r="AE19" s="234"/>
      <c r="AF19" s="263">
        <v>3</v>
      </c>
      <c r="AG19" s="201" t="str">
        <f t="shared" si="9"/>
        <v>:</v>
      </c>
      <c r="AH19" s="275">
        <v>0</v>
      </c>
    </row>
    <row r="20" spans="1:34" ht="15.75">
      <c r="A20" s="91" t="s">
        <v>12</v>
      </c>
      <c r="B20" s="244">
        <v>2</v>
      </c>
      <c r="C20" s="245" t="s">
        <v>8</v>
      </c>
      <c r="D20" s="246">
        <v>6</v>
      </c>
      <c r="E20" s="286" t="str">
        <f>IF(C7&lt;&gt;"",C7,"")</f>
        <v>Schäffer</v>
      </c>
      <c r="F20" s="281">
        <f t="shared" si="10"/>
      </c>
      <c r="G20" s="280">
        <f>IF(C11&lt;&gt;"",C11,"")</f>
      </c>
      <c r="H20" s="265"/>
      <c r="I20" s="92">
        <f t="shared" si="7"/>
      </c>
      <c r="J20" s="270"/>
      <c r="K20" s="151"/>
      <c r="L20" s="152" t="s">
        <v>13</v>
      </c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3"/>
    </row>
    <row r="21" spans="1:34" ht="15.75">
      <c r="A21" s="13"/>
      <c r="B21" s="244">
        <v>1</v>
      </c>
      <c r="C21" s="245" t="s">
        <v>8</v>
      </c>
      <c r="D21" s="246">
        <v>3</v>
      </c>
      <c r="E21" s="287" t="str">
        <f>IF(C6&lt;&gt;"",C6,"")</f>
        <v>Stern</v>
      </c>
      <c r="F21" s="279" t="str">
        <f t="shared" si="10"/>
        <v>-</v>
      </c>
      <c r="G21" s="278" t="str">
        <f>IF(C8&lt;&gt;"",C8,"")</f>
        <v>Winkler</v>
      </c>
      <c r="H21" s="266">
        <v>1</v>
      </c>
      <c r="I21" s="27" t="str">
        <f t="shared" si="7"/>
        <v>:</v>
      </c>
      <c r="J21" s="271">
        <v>3</v>
      </c>
      <c r="K21" s="4"/>
      <c r="L21" s="154" t="s">
        <v>57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87"/>
    </row>
    <row r="22" spans="1:34" ht="16.5" thickBot="1">
      <c r="A22" s="83"/>
      <c r="B22" s="230">
        <v>4</v>
      </c>
      <c r="C22" s="231" t="s">
        <v>8</v>
      </c>
      <c r="D22" s="232">
        <v>5</v>
      </c>
      <c r="E22" s="282" t="str">
        <f>IF(C9&lt;&gt;"",C9,"")</f>
        <v>Lindner</v>
      </c>
      <c r="F22" s="283" t="str">
        <f t="shared" si="10"/>
        <v>-</v>
      </c>
      <c r="G22" s="284" t="str">
        <f>IF(C10&lt;&gt;"",C10,"")</f>
        <v>Althaus</v>
      </c>
      <c r="H22" s="290">
        <v>3</v>
      </c>
      <c r="I22" s="28" t="str">
        <f t="shared" si="7"/>
        <v>:</v>
      </c>
      <c r="J22" s="285">
        <v>0</v>
      </c>
      <c r="K22" s="150"/>
      <c r="L22" s="150" t="s">
        <v>14</v>
      </c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5"/>
    </row>
    <row r="23" spans="1:34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ht="18.75">
      <c r="A26" s="141" t="s">
        <v>46</v>
      </c>
      <c r="B26" s="148"/>
      <c r="C26" s="148"/>
      <c r="D26" s="148"/>
      <c r="E26" s="148"/>
      <c r="F26" s="157"/>
      <c r="G26" s="156" t="s">
        <v>47</v>
      </c>
      <c r="H26" s="157"/>
      <c r="I26" s="149"/>
      <c r="J26" s="149"/>
      <c r="K26" s="149"/>
      <c r="L26" s="149"/>
      <c r="M26" s="149"/>
      <c r="N26" s="90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16.5" customHeight="1" thickBot="1">
      <c r="A27" s="4"/>
      <c r="B27" s="4"/>
      <c r="C27" s="4"/>
      <c r="D27" s="4"/>
      <c r="E27" s="4"/>
      <c r="F27" s="4"/>
      <c r="G27" s="150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ht="15.75">
      <c r="A28" s="14" t="s">
        <v>0</v>
      </c>
      <c r="B28" s="15"/>
      <c r="C28" s="10" t="s">
        <v>1</v>
      </c>
      <c r="D28" s="16"/>
      <c r="E28" s="93"/>
      <c r="F28" s="11" t="s">
        <v>2</v>
      </c>
      <c r="G28" s="96"/>
      <c r="H28" s="97"/>
      <c r="I28" s="22">
        <v>1</v>
      </c>
      <c r="J28" s="23"/>
      <c r="K28" s="21"/>
      <c r="L28" s="22">
        <v>2</v>
      </c>
      <c r="M28" s="23"/>
      <c r="N28" s="21"/>
      <c r="O28" s="22">
        <v>3</v>
      </c>
      <c r="P28" s="23"/>
      <c r="Q28" s="24"/>
      <c r="R28" s="22">
        <v>4</v>
      </c>
      <c r="S28" s="22"/>
      <c r="T28" s="39"/>
      <c r="U28" s="22">
        <v>5</v>
      </c>
      <c r="V28" s="23"/>
      <c r="W28" s="24"/>
      <c r="X28" s="22">
        <v>6</v>
      </c>
      <c r="Y28" s="23"/>
      <c r="Z28" s="25"/>
      <c r="AA28" s="25" t="s">
        <v>3</v>
      </c>
      <c r="AB28" s="23"/>
      <c r="AC28" s="23"/>
      <c r="AD28" s="26" t="s">
        <v>4</v>
      </c>
      <c r="AE28" s="24"/>
      <c r="AF28" s="6"/>
      <c r="AG28" s="2" t="s">
        <v>5</v>
      </c>
      <c r="AH28" s="12"/>
    </row>
    <row r="29" spans="1:38" ht="15.75">
      <c r="A29" s="17">
        <v>1</v>
      </c>
      <c r="B29" s="18"/>
      <c r="C29" s="248"/>
      <c r="D29" s="131"/>
      <c r="E29" s="122"/>
      <c r="F29" s="247"/>
      <c r="G29" s="134"/>
      <c r="H29" s="109"/>
      <c r="I29" s="109"/>
      <c r="J29" s="110"/>
      <c r="K29" s="111">
        <f>IF(H42&lt;&gt;"",H42,"")</f>
      </c>
      <c r="L29" s="100">
        <f>IF(M29&lt;&gt;"",":","")</f>
      </c>
      <c r="M29" s="101">
        <f>IF(J42&lt;&gt;"",J42,"")</f>
      </c>
      <c r="N29" s="111">
        <f>IF(H44&lt;&gt;"",H44,"")</f>
      </c>
      <c r="O29" s="100">
        <f>IF(P29&lt;&gt;"",":","")</f>
      </c>
      <c r="P29" s="101">
        <f>IF(J44&lt;&gt;"",J44,"")</f>
      </c>
      <c r="Q29" s="111">
        <f>IF(AF38&lt;&gt;"",AF38,"")</f>
      </c>
      <c r="R29" s="100">
        <f>IF(S29&lt;&gt;"",":","")</f>
      </c>
      <c r="S29" s="102">
        <f>IF(AH38&lt;&gt;"",AH38,"")</f>
      </c>
      <c r="T29" s="111">
        <f>IF(AF42&lt;&gt;"",AF42,"")</f>
      </c>
      <c r="U29" s="100">
        <f>IF(V29&lt;&gt;"",":","")</f>
      </c>
      <c r="V29" s="102">
        <f>IF(AH42&lt;&gt;"",AH42,"")</f>
      </c>
      <c r="W29" s="111">
        <f>IF(H37&lt;&gt;"",H37,"")</f>
      </c>
      <c r="X29" s="100">
        <f>IF(Y29&lt;&gt;"",":","")</f>
      </c>
      <c r="Y29" s="102">
        <f>IF(J37&lt;&gt;"",J37,"")</f>
      </c>
      <c r="Z29" s="99">
        <f aca="true" t="shared" si="11" ref="Z29:Z34">IF(H29&gt;J29,1)+IF(K29&gt;M29,1)+IF(N29&gt;P29,1)+IF(Q29&gt;S29,1)+IF(T29&gt;V29,1)+IF(W29&gt;Y29,1)</f>
        <v>0</v>
      </c>
      <c r="AA29" s="100" t="str">
        <f aca="true" t="shared" si="12" ref="AA29:AA34">IF(AB29&lt;&gt;"",":","")</f>
        <v>:</v>
      </c>
      <c r="AB29" s="101">
        <f aca="true" t="shared" si="13" ref="AB29:AB34">IF(J29&gt;H29,1)+IF(M29&gt;K29,1)+IF(P29&gt;N29,1)+IF(S29&gt;Q29,1)+IF(V29&gt;T29,1)+IF(Y29&gt;W29,1)</f>
        <v>0</v>
      </c>
      <c r="AC29" s="102">
        <f>SUM(H37,H42,H44,AF38,AF42)</f>
        <v>0</v>
      </c>
      <c r="AD29" s="100" t="str">
        <f aca="true" t="shared" si="14" ref="AD29:AD34">IF(AE29&lt;&gt;"",":","")</f>
        <v>:</v>
      </c>
      <c r="AE29" s="102">
        <f>SUM(J37,J42,J44,AH38,AH42)</f>
        <v>0</v>
      </c>
      <c r="AF29" s="34"/>
      <c r="AG29" s="326">
        <f aca="true" t="shared" si="15" ref="AG29:AG34">RANK(AL29,AL$29:AL$34)</f>
        <v>1</v>
      </c>
      <c r="AH29" s="35"/>
      <c r="AI29" s="94" t="str">
        <f aca="true" t="shared" si="16" ref="AI29:AI34">IF(Z29+AB29&lt;&gt;5,"!!","")</f>
        <v>!!</v>
      </c>
      <c r="AL29" s="325">
        <f aca="true" t="shared" si="17" ref="AL29:AL34">(Z29-AB29)*1000+(AC29-AE29)*100</f>
        <v>0</v>
      </c>
    </row>
    <row r="30" spans="1:38" ht="15.75">
      <c r="A30" s="17">
        <v>2</v>
      </c>
      <c r="B30" s="18"/>
      <c r="C30" s="248"/>
      <c r="D30" s="131"/>
      <c r="E30" s="133"/>
      <c r="F30" s="248"/>
      <c r="G30" s="134"/>
      <c r="H30" s="112">
        <f>+M29</f>
      </c>
      <c r="I30" s="100">
        <f>IF(J30&lt;&gt;"",":","")</f>
      </c>
      <c r="J30" s="113">
        <f>+K29</f>
      </c>
      <c r="K30" s="114"/>
      <c r="L30" s="115"/>
      <c r="M30" s="116"/>
      <c r="N30" s="111">
        <f>IF(AF39&lt;&gt;"",AF39,"")</f>
      </c>
      <c r="O30" s="100">
        <f>IF(P30&lt;&gt;"",":","")</f>
      </c>
      <c r="P30" s="101">
        <f>IF(AH39&lt;&gt;"",AH39,"")</f>
      </c>
      <c r="Q30" s="111">
        <f>IF(AF41&lt;&gt;"",AF41,"")</f>
      </c>
      <c r="R30" s="100">
        <f>IF(S30&lt;&gt;"",":","")</f>
      </c>
      <c r="S30" s="102">
        <f>IF(AH41&lt;&gt;"",AH41,"")</f>
      </c>
      <c r="T30" s="111">
        <f>IF(H38&lt;&gt;"",H38,"")</f>
      </c>
      <c r="U30" s="100">
        <f>IF(V30&lt;&gt;"",":","")</f>
      </c>
      <c r="V30" s="102">
        <f>IF(J38&lt;&gt;"",J38,"")</f>
      </c>
      <c r="W30" s="111">
        <f>IF(H43&lt;&gt;"",H43,"")</f>
      </c>
      <c r="X30" s="100">
        <f>IF(Y30&lt;&gt;"",":","")</f>
      </c>
      <c r="Y30" s="102">
        <f>IF(J43&lt;&gt;"",J43,"")</f>
      </c>
      <c r="Z30" s="99">
        <f t="shared" si="11"/>
        <v>0</v>
      </c>
      <c r="AA30" s="100" t="str">
        <f t="shared" si="12"/>
        <v>:</v>
      </c>
      <c r="AB30" s="101">
        <f t="shared" si="13"/>
        <v>0</v>
      </c>
      <c r="AC30" s="102">
        <f>SUM(H38,J42,H43,AF39,AF41)</f>
        <v>0</v>
      </c>
      <c r="AD30" s="100" t="str">
        <f t="shared" si="14"/>
        <v>:</v>
      </c>
      <c r="AE30" s="102">
        <f>SUM(J38,H42,J43,AH39,AH41)</f>
        <v>0</v>
      </c>
      <c r="AF30" s="34"/>
      <c r="AG30" s="326">
        <f t="shared" si="15"/>
        <v>1</v>
      </c>
      <c r="AH30" s="36"/>
      <c r="AI30" s="94" t="str">
        <f t="shared" si="16"/>
        <v>!!</v>
      </c>
      <c r="AL30" s="325">
        <f t="shared" si="17"/>
        <v>0</v>
      </c>
    </row>
    <row r="31" spans="1:38" ht="15.75" customHeight="1">
      <c r="A31" s="17">
        <v>3</v>
      </c>
      <c r="B31" s="18"/>
      <c r="C31" s="248"/>
      <c r="D31" s="131"/>
      <c r="E31" s="133"/>
      <c r="F31" s="248"/>
      <c r="G31" s="134"/>
      <c r="H31" s="112">
        <f>+P29</f>
      </c>
      <c r="I31" s="100">
        <f>IF(J31&lt;&gt;"",":","")</f>
      </c>
      <c r="J31" s="113">
        <f>+N29</f>
      </c>
      <c r="K31" s="112">
        <f>+P30</f>
      </c>
      <c r="L31" s="100">
        <f>IF(M31&lt;&gt;"",":","")</f>
      </c>
      <c r="M31" s="113">
        <f>+N30</f>
      </c>
      <c r="N31" s="116"/>
      <c r="O31" s="117"/>
      <c r="P31" s="118"/>
      <c r="Q31" s="111">
        <f>IF(H39&lt;&gt;"",H39,"")</f>
      </c>
      <c r="R31" s="100">
        <f>IF(S31&lt;&gt;"",":","")</f>
      </c>
      <c r="S31" s="102">
        <f>IF(J39&lt;&gt;"",J39,"")</f>
      </c>
      <c r="T31" s="111">
        <f>IF(H41&lt;&gt;"",H41,"")</f>
      </c>
      <c r="U31" s="100">
        <f>IF(V31&lt;&gt;"",":","")</f>
      </c>
      <c r="V31" s="101">
        <f>IF(J41&lt;&gt;"",J41,"")</f>
      </c>
      <c r="W31" s="111">
        <f>IF(AF40&lt;&gt;"",AF40,"")</f>
      </c>
      <c r="X31" s="100">
        <f>IF(Y31&lt;&gt;"",":","")</f>
      </c>
      <c r="Y31" s="102">
        <f>IF(AH40&lt;&gt;"",AH40,"")</f>
      </c>
      <c r="Z31" s="99">
        <f t="shared" si="11"/>
        <v>0</v>
      </c>
      <c r="AA31" s="100" t="str">
        <f t="shared" si="12"/>
        <v>:</v>
      </c>
      <c r="AB31" s="101">
        <f t="shared" si="13"/>
        <v>0</v>
      </c>
      <c r="AC31" s="102">
        <f>SUM(H39,H41,J44,AH39,AF40)</f>
        <v>0</v>
      </c>
      <c r="AD31" s="100" t="str">
        <f t="shared" si="14"/>
        <v>:</v>
      </c>
      <c r="AE31" s="102">
        <f>SUM(J39,J41,H44,AF39,AH40)</f>
        <v>0</v>
      </c>
      <c r="AF31" s="34"/>
      <c r="AG31" s="326">
        <f t="shared" si="15"/>
        <v>1</v>
      </c>
      <c r="AH31" s="36"/>
      <c r="AI31" s="94" t="str">
        <f t="shared" si="16"/>
        <v>!!</v>
      </c>
      <c r="AL31" s="325">
        <f t="shared" si="17"/>
        <v>0</v>
      </c>
    </row>
    <row r="32" spans="1:38" ht="15.75" customHeight="1">
      <c r="A32" s="17">
        <v>4</v>
      </c>
      <c r="B32" s="18"/>
      <c r="C32" s="248"/>
      <c r="D32" s="131"/>
      <c r="E32" s="133"/>
      <c r="F32" s="248"/>
      <c r="G32" s="134"/>
      <c r="H32" s="112">
        <f>+S29</f>
      </c>
      <c r="I32" s="100">
        <f>IF(J32&lt;&gt;"",":","")</f>
      </c>
      <c r="J32" s="113">
        <f>+Q29</f>
      </c>
      <c r="K32" s="112">
        <f>+S30</f>
      </c>
      <c r="L32" s="100">
        <f>IF(M32&lt;&gt;"",":","")</f>
      </c>
      <c r="M32" s="113">
        <f>+Q30</f>
      </c>
      <c r="N32" s="112">
        <f>+S31</f>
      </c>
      <c r="O32" s="100">
        <f>IF(P32&lt;&gt;"",":","")</f>
      </c>
      <c r="P32" s="101">
        <f>+Q31</f>
      </c>
      <c r="Q32" s="119"/>
      <c r="R32" s="120"/>
      <c r="S32" s="121"/>
      <c r="T32" s="111">
        <f>IF(H45&lt;&gt;"",H45,"")</f>
      </c>
      <c r="U32" s="100">
        <f>IF(V32&lt;&gt;"",":","")</f>
      </c>
      <c r="V32" s="102">
        <f>IF(J45&lt;&gt;"",J45,"")</f>
      </c>
      <c r="W32" s="111">
        <f>IF(H40&lt;&gt;"",H40,"")</f>
      </c>
      <c r="X32" s="100">
        <f>IF(Y32&lt;&gt;"",":","")</f>
      </c>
      <c r="Y32" s="102">
        <f>IF(J40&lt;&gt;"",J40,"")</f>
      </c>
      <c r="Z32" s="99">
        <f t="shared" si="11"/>
        <v>0</v>
      </c>
      <c r="AA32" s="100" t="str">
        <f t="shared" si="12"/>
        <v>:</v>
      </c>
      <c r="AB32" s="101">
        <f t="shared" si="13"/>
        <v>0</v>
      </c>
      <c r="AC32" s="102">
        <f>SUM(J39,H40,H45,AH38,AH41)</f>
        <v>0</v>
      </c>
      <c r="AD32" s="100" t="str">
        <f t="shared" si="14"/>
        <v>:</v>
      </c>
      <c r="AE32" s="102">
        <f>SUM(H39,J40,J45,AF38,AF41)</f>
        <v>0</v>
      </c>
      <c r="AF32" s="34"/>
      <c r="AG32" s="326">
        <f t="shared" si="15"/>
        <v>1</v>
      </c>
      <c r="AH32" s="36"/>
      <c r="AI32" s="94" t="str">
        <f t="shared" si="16"/>
        <v>!!</v>
      </c>
      <c r="AL32" s="325">
        <f t="shared" si="17"/>
        <v>0</v>
      </c>
    </row>
    <row r="33" spans="1:38" ht="15.75">
      <c r="A33" s="88">
        <v>5</v>
      </c>
      <c r="C33" s="248"/>
      <c r="D33" s="135"/>
      <c r="E33" s="122"/>
      <c r="F33" s="249"/>
      <c r="G33" s="132"/>
      <c r="H33" s="122">
        <f>+V29</f>
      </c>
      <c r="I33" s="100">
        <f>IF(J33&lt;&gt;"",":","")</f>
      </c>
      <c r="J33" s="123">
        <f>+T29</f>
      </c>
      <c r="K33" s="122">
        <f>+V30</f>
      </c>
      <c r="L33" s="100">
        <f>IF(M33&lt;&gt;"",":","")</f>
      </c>
      <c r="M33" s="123">
        <f>+T30</f>
      </c>
      <c r="N33" s="122">
        <f>+V31</f>
      </c>
      <c r="O33" s="100">
        <f>IF(P33&lt;&gt;"",":","")</f>
      </c>
      <c r="P33" s="123">
        <f>+T31</f>
      </c>
      <c r="Q33" s="122">
        <f>+V32</f>
      </c>
      <c r="R33" s="100">
        <f>IF(S33&lt;&gt;"",":","")</f>
      </c>
      <c r="S33" s="122">
        <f>+T32</f>
      </c>
      <c r="T33" s="107"/>
      <c r="U33" s="108"/>
      <c r="V33" s="108"/>
      <c r="W33" s="111">
        <f>IF(AF37&lt;&gt;"",AF37,"")</f>
      </c>
      <c r="X33" s="100">
        <f>IF(Y33&lt;&gt;"",":","")</f>
      </c>
      <c r="Y33" s="124">
        <f>IF(AH37&lt;&gt;"",AH37,"")</f>
      </c>
      <c r="Z33" s="99">
        <f t="shared" si="11"/>
        <v>0</v>
      </c>
      <c r="AA33" s="100" t="str">
        <f t="shared" si="12"/>
        <v>:</v>
      </c>
      <c r="AB33" s="101">
        <f t="shared" si="13"/>
        <v>0</v>
      </c>
      <c r="AC33" s="102">
        <f>SUM(J38,J41,J45,AF37,AH42)</f>
        <v>0</v>
      </c>
      <c r="AD33" s="100" t="str">
        <f t="shared" si="14"/>
        <v>:</v>
      </c>
      <c r="AE33" s="101">
        <f>SUM(H38,H41,H45,AH37,AF42)</f>
        <v>0</v>
      </c>
      <c r="AF33" s="4"/>
      <c r="AG33" s="326">
        <f t="shared" si="15"/>
        <v>1</v>
      </c>
      <c r="AH33" s="87"/>
      <c r="AI33" s="94" t="str">
        <f t="shared" si="16"/>
        <v>!!</v>
      </c>
      <c r="AL33" s="325">
        <f t="shared" si="17"/>
        <v>0</v>
      </c>
    </row>
    <row r="34" spans="1:38" ht="16.5" thickBot="1">
      <c r="A34" s="19">
        <v>6</v>
      </c>
      <c r="B34" s="20"/>
      <c r="C34" s="250"/>
      <c r="D34" s="136"/>
      <c r="E34" s="137"/>
      <c r="F34" s="250"/>
      <c r="G34" s="138"/>
      <c r="H34" s="125">
        <f>+Y29</f>
      </c>
      <c r="I34" s="104">
        <f>IF(J34&lt;&gt;"",":","")</f>
      </c>
      <c r="J34" s="126">
        <f>+W29</f>
      </c>
      <c r="K34" s="125">
        <f>+Y30</f>
      </c>
      <c r="L34" s="104">
        <f>IF(M34&lt;&gt;"",":","")</f>
      </c>
      <c r="M34" s="126">
        <f>+W30</f>
      </c>
      <c r="N34" s="125">
        <f>+Y31</f>
      </c>
      <c r="O34" s="104">
        <f>IF(P34&lt;&gt;"",":","")</f>
      </c>
      <c r="P34" s="105">
        <f>+W31</f>
      </c>
      <c r="Q34" s="127">
        <f>+Y32</f>
      </c>
      <c r="R34" s="104">
        <f>IF(S34&lt;&gt;"",":","")</f>
      </c>
      <c r="S34" s="106">
        <f>+W32</f>
      </c>
      <c r="T34" s="127">
        <f>+Y33</f>
      </c>
      <c r="U34" s="104">
        <f>IF(V34&lt;&gt;"",":","")</f>
      </c>
      <c r="V34" s="105">
        <f>+W33</f>
      </c>
      <c r="W34" s="128"/>
      <c r="X34" s="129"/>
      <c r="Y34" s="130"/>
      <c r="Z34" s="103">
        <f t="shared" si="11"/>
        <v>0</v>
      </c>
      <c r="AA34" s="104" t="str">
        <f t="shared" si="12"/>
        <v>:</v>
      </c>
      <c r="AB34" s="105">
        <f t="shared" si="13"/>
        <v>0</v>
      </c>
      <c r="AC34" s="106">
        <f>SUM(J37,J40,J43,AH37,AH40)</f>
        <v>0</v>
      </c>
      <c r="AD34" s="104" t="str">
        <f t="shared" si="14"/>
        <v>:</v>
      </c>
      <c r="AE34" s="106">
        <f>SUM(H37,H40,H43,AF37,AF40)</f>
        <v>0</v>
      </c>
      <c r="AF34" s="37"/>
      <c r="AG34" s="327">
        <f t="shared" si="15"/>
        <v>1</v>
      </c>
      <c r="AH34" s="42"/>
      <c r="AI34" s="94" t="str">
        <f t="shared" si="16"/>
        <v>!!</v>
      </c>
      <c r="AL34" s="325">
        <f t="shared" si="17"/>
        <v>0</v>
      </c>
    </row>
    <row r="35" spans="1:9" ht="13.5" thickBot="1">
      <c r="A35" s="5"/>
      <c r="I35"/>
    </row>
    <row r="36" spans="1:34" ht="12.75">
      <c r="A36" s="29"/>
      <c r="B36" s="30"/>
      <c r="C36" s="30"/>
      <c r="D36" s="31"/>
      <c r="E36" s="32" t="s">
        <v>1</v>
      </c>
      <c r="F36" s="32"/>
      <c r="G36" s="32" t="s">
        <v>1</v>
      </c>
      <c r="H36" s="30" t="s">
        <v>6</v>
      </c>
      <c r="I36" s="30"/>
      <c r="J36" s="30"/>
      <c r="K36" s="75"/>
      <c r="L36" s="31"/>
      <c r="M36" s="33"/>
      <c r="N36" s="30"/>
      <c r="O36" s="9"/>
      <c r="P36" s="30"/>
      <c r="Q36" s="30"/>
      <c r="R36" s="30" t="s">
        <v>1</v>
      </c>
      <c r="S36" s="30"/>
      <c r="T36" s="30"/>
      <c r="U36" s="30"/>
      <c r="V36" s="30"/>
      <c r="W36" s="30"/>
      <c r="X36" s="30"/>
      <c r="Y36" s="30"/>
      <c r="Z36" s="30"/>
      <c r="AA36" s="30" t="s">
        <v>1</v>
      </c>
      <c r="AB36" s="30"/>
      <c r="AC36" s="30"/>
      <c r="AD36" s="30"/>
      <c r="AE36" s="30"/>
      <c r="AF36" s="30" t="s">
        <v>6</v>
      </c>
      <c r="AG36" s="30"/>
      <c r="AH36" s="43"/>
    </row>
    <row r="37" spans="1:34" ht="15.75">
      <c r="A37" s="44" t="s">
        <v>7</v>
      </c>
      <c r="B37" s="45">
        <v>1</v>
      </c>
      <c r="C37" s="52" t="s">
        <v>8</v>
      </c>
      <c r="D37" s="47">
        <v>6</v>
      </c>
      <c r="E37" s="278">
        <f>IF(C29&lt;&gt;"",C29,"")</f>
      </c>
      <c r="F37" s="279">
        <f>IF(G37&lt;&gt;"","-","")</f>
      </c>
      <c r="G37" s="278">
        <f>IF(C34&lt;&gt;"",C34,"")</f>
      </c>
      <c r="H37" s="254"/>
      <c r="I37" s="100">
        <f aca="true" t="shared" si="18" ref="I37:I45">IF(J37&lt;&gt;"",":","")</f>
      </c>
      <c r="J37" s="255"/>
      <c r="K37" s="76" t="s">
        <v>9</v>
      </c>
      <c r="L37" s="63"/>
      <c r="M37" s="45">
        <v>5</v>
      </c>
      <c r="N37" s="52" t="s">
        <v>8</v>
      </c>
      <c r="O37" s="47">
        <v>6</v>
      </c>
      <c r="P37" s="278">
        <f>IF(C33&lt;&gt;"",C33,"")</f>
      </c>
      <c r="Q37" s="199"/>
      <c r="R37" s="196"/>
      <c r="S37" s="196"/>
      <c r="T37" s="196"/>
      <c r="U37" s="196"/>
      <c r="V37" s="196"/>
      <c r="W37" s="279">
        <f aca="true" t="shared" si="19" ref="W37:W42">IF(X37&lt;&gt;"","-","")</f>
      </c>
      <c r="X37" s="278">
        <f>IF(C34&lt;&gt;"",C34,"")</f>
      </c>
      <c r="Y37" s="199"/>
      <c r="Z37" s="196"/>
      <c r="AA37" s="196"/>
      <c r="AB37" s="196"/>
      <c r="AC37" s="196"/>
      <c r="AD37" s="196"/>
      <c r="AE37" s="196"/>
      <c r="AF37" s="254"/>
      <c r="AG37" s="100">
        <f aca="true" t="shared" si="20" ref="AG37:AG42">IF(AH37&lt;&gt;"",":","")</f>
      </c>
      <c r="AH37" s="262"/>
    </row>
    <row r="38" spans="1:34" ht="15.75">
      <c r="A38" s="53"/>
      <c r="B38" s="54">
        <v>2</v>
      </c>
      <c r="C38" s="55" t="s">
        <v>8</v>
      </c>
      <c r="D38" s="56">
        <v>5</v>
      </c>
      <c r="E38" s="278">
        <f>IF(C30&lt;&gt;"",C30,"")</f>
      </c>
      <c r="F38" s="279">
        <f aca="true" t="shared" si="21" ref="F38:F45">IF(G38&lt;&gt;"","-","")</f>
      </c>
      <c r="G38" s="278">
        <f>IF(C33&lt;&gt;"",C33,"")</f>
      </c>
      <c r="H38" s="254"/>
      <c r="I38" s="100">
        <f t="shared" si="18"/>
      </c>
      <c r="J38" s="255"/>
      <c r="K38" s="13"/>
      <c r="L38" s="41"/>
      <c r="M38" s="68">
        <v>1</v>
      </c>
      <c r="N38" s="64" t="s">
        <v>8</v>
      </c>
      <c r="O38" s="71">
        <v>4</v>
      </c>
      <c r="P38" s="278">
        <f>IF(C29&lt;&gt;"",C29,"")</f>
      </c>
      <c r="Q38" s="207"/>
      <c r="R38" s="203"/>
      <c r="S38" s="203"/>
      <c r="T38" s="203"/>
      <c r="U38" s="203"/>
      <c r="V38" s="203"/>
      <c r="W38" s="279">
        <f t="shared" si="19"/>
      </c>
      <c r="X38" s="278">
        <f>IF(C32&lt;&gt;"",C32,"")</f>
      </c>
      <c r="Y38" s="207"/>
      <c r="Z38" s="203"/>
      <c r="AA38" s="203"/>
      <c r="AB38" s="203"/>
      <c r="AC38" s="203"/>
      <c r="AD38" s="203"/>
      <c r="AE38" s="203"/>
      <c r="AF38" s="254"/>
      <c r="AG38" s="100">
        <f t="shared" si="20"/>
      </c>
      <c r="AH38" s="259"/>
    </row>
    <row r="39" spans="1:34" ht="16.5" customHeight="1" thickBot="1">
      <c r="A39" s="79"/>
      <c r="B39" s="80">
        <v>3</v>
      </c>
      <c r="C39" s="81" t="s">
        <v>8</v>
      </c>
      <c r="D39" s="82">
        <v>4</v>
      </c>
      <c r="E39" s="282">
        <f>IF(C31&lt;&gt;"",C31,"")</f>
      </c>
      <c r="F39" s="283">
        <f t="shared" si="21"/>
      </c>
      <c r="G39" s="284">
        <f>IF(C32&lt;&gt;"",C32,"")</f>
      </c>
      <c r="H39" s="288"/>
      <c r="I39" s="104">
        <f t="shared" si="18"/>
      </c>
      <c r="J39" s="256"/>
      <c r="K39" s="83"/>
      <c r="L39" s="78"/>
      <c r="M39" s="84">
        <v>2</v>
      </c>
      <c r="N39" s="85" t="s">
        <v>8</v>
      </c>
      <c r="O39" s="86">
        <v>3</v>
      </c>
      <c r="P39" s="282">
        <f>IF(C30&lt;&gt;"",C30,"")</f>
      </c>
      <c r="Q39" s="217"/>
      <c r="R39" s="211"/>
      <c r="S39" s="211"/>
      <c r="T39" s="211"/>
      <c r="U39" s="211"/>
      <c r="V39" s="211"/>
      <c r="W39" s="283">
        <f t="shared" si="19"/>
      </c>
      <c r="X39" s="284">
        <f>IF(C31&lt;&gt;"",C31,"")</f>
      </c>
      <c r="Y39" s="217"/>
      <c r="Z39" s="211"/>
      <c r="AA39" s="211"/>
      <c r="AB39" s="211"/>
      <c r="AC39" s="211"/>
      <c r="AD39" s="211"/>
      <c r="AE39" s="211"/>
      <c r="AF39" s="252"/>
      <c r="AG39" s="104">
        <f t="shared" si="20"/>
      </c>
      <c r="AH39" s="260"/>
    </row>
    <row r="40" spans="1:34" ht="15.75">
      <c r="A40" s="44" t="s">
        <v>10</v>
      </c>
      <c r="B40" s="45">
        <v>4</v>
      </c>
      <c r="C40" s="46" t="s">
        <v>8</v>
      </c>
      <c r="D40" s="47">
        <v>6</v>
      </c>
      <c r="E40" s="280">
        <f>IF(C32&lt;&gt;"",C32,"")</f>
      </c>
      <c r="F40" s="281">
        <f t="shared" si="21"/>
      </c>
      <c r="G40" s="280">
        <f>IF(C34&lt;&gt;"",C34,"")</f>
      </c>
      <c r="H40" s="254"/>
      <c r="I40" s="139">
        <f t="shared" si="18"/>
      </c>
      <c r="J40" s="255"/>
      <c r="K40" s="76" t="s">
        <v>11</v>
      </c>
      <c r="L40" s="63"/>
      <c r="M40" s="69">
        <v>3</v>
      </c>
      <c r="N40" s="48" t="s">
        <v>8</v>
      </c>
      <c r="O40" s="72">
        <v>6</v>
      </c>
      <c r="P40" s="280">
        <f>IF(C31&lt;&gt;"",C31,"")</f>
      </c>
      <c r="Q40" s="199"/>
      <c r="R40" s="196"/>
      <c r="S40" s="196"/>
      <c r="T40" s="196"/>
      <c r="U40" s="196"/>
      <c r="V40" s="196"/>
      <c r="W40" s="279">
        <f t="shared" si="19"/>
      </c>
      <c r="X40" s="278">
        <f>IF(C34&lt;&gt;"",C34,"")</f>
      </c>
      <c r="Y40" s="199"/>
      <c r="Z40" s="221"/>
      <c r="AA40" s="196"/>
      <c r="AB40" s="196"/>
      <c r="AC40" s="196"/>
      <c r="AD40" s="196"/>
      <c r="AE40" s="196"/>
      <c r="AF40" s="254"/>
      <c r="AG40" s="139">
        <f t="shared" si="20"/>
      </c>
      <c r="AH40" s="259"/>
    </row>
    <row r="41" spans="1:34" ht="15.75">
      <c r="A41" s="57"/>
      <c r="B41" s="58">
        <v>3</v>
      </c>
      <c r="C41" s="55" t="s">
        <v>8</v>
      </c>
      <c r="D41" s="59">
        <v>5</v>
      </c>
      <c r="E41" s="278">
        <f>IF(C31&lt;&gt;"",C31,"")</f>
      </c>
      <c r="F41" s="279">
        <f t="shared" si="21"/>
      </c>
      <c r="G41" s="278">
        <f>IF(C33&lt;&gt;"",C33,"")</f>
      </c>
      <c r="H41" s="254"/>
      <c r="I41" s="100">
        <f t="shared" si="18"/>
      </c>
      <c r="J41" s="255"/>
      <c r="K41" s="13"/>
      <c r="L41" s="41"/>
      <c r="M41" s="70">
        <v>2</v>
      </c>
      <c r="N41" s="64" t="s">
        <v>8</v>
      </c>
      <c r="O41" s="73">
        <v>4</v>
      </c>
      <c r="P41" s="278">
        <f>IF(C30&lt;&gt;"",C30,"")</f>
      </c>
      <c r="Q41" s="207"/>
      <c r="R41" s="203"/>
      <c r="S41" s="203"/>
      <c r="T41" s="203"/>
      <c r="U41" s="203"/>
      <c r="V41" s="203"/>
      <c r="W41" s="279">
        <f t="shared" si="19"/>
      </c>
      <c r="X41" s="278">
        <f>IF(C32&lt;&gt;"",C32,"")</f>
      </c>
      <c r="Y41" s="207"/>
      <c r="Z41" s="229"/>
      <c r="AA41" s="203"/>
      <c r="AB41" s="203"/>
      <c r="AC41" s="203"/>
      <c r="AD41" s="203"/>
      <c r="AE41" s="203"/>
      <c r="AF41" s="261"/>
      <c r="AG41" s="100">
        <f t="shared" si="20"/>
      </c>
      <c r="AH41" s="258"/>
    </row>
    <row r="42" spans="1:34" ht="16.5" thickBot="1">
      <c r="A42" s="83"/>
      <c r="B42" s="65">
        <v>1</v>
      </c>
      <c r="C42" s="66" t="s">
        <v>8</v>
      </c>
      <c r="D42" s="67">
        <v>2</v>
      </c>
      <c r="E42" s="282">
        <f>IF(C29&lt;&gt;"",C29,"")</f>
      </c>
      <c r="F42" s="283">
        <f t="shared" si="21"/>
      </c>
      <c r="G42" s="284">
        <f>IF(C30&lt;&gt;"",C30,"")</f>
      </c>
      <c r="H42" s="252"/>
      <c r="I42" s="104">
        <f t="shared" si="18"/>
      </c>
      <c r="J42" s="257"/>
      <c r="K42" s="77"/>
      <c r="L42" s="62"/>
      <c r="M42" s="60">
        <v>1</v>
      </c>
      <c r="N42" s="61" t="s">
        <v>8</v>
      </c>
      <c r="O42" s="74">
        <v>5</v>
      </c>
      <c r="P42" s="282">
        <f>IF(C29&lt;&gt;"",C29,"")</f>
      </c>
      <c r="Q42" s="238"/>
      <c r="R42" s="238"/>
      <c r="S42" s="238"/>
      <c r="T42" s="238"/>
      <c r="U42" s="238"/>
      <c r="V42" s="238"/>
      <c r="W42" s="283">
        <f t="shared" si="19"/>
      </c>
      <c r="X42" s="284">
        <f>IF(C33&lt;&gt;"",C33,"")</f>
      </c>
      <c r="Y42" s="202"/>
      <c r="Z42" s="238"/>
      <c r="AA42" s="238"/>
      <c r="AB42" s="238"/>
      <c r="AC42" s="238"/>
      <c r="AD42" s="238"/>
      <c r="AE42" s="234"/>
      <c r="AF42" s="251"/>
      <c r="AG42" s="100">
        <f t="shared" si="20"/>
      </c>
      <c r="AH42" s="259"/>
    </row>
    <row r="43" spans="1:34" ht="15.75">
      <c r="A43" s="89" t="s">
        <v>12</v>
      </c>
      <c r="B43" s="51">
        <v>2</v>
      </c>
      <c r="C43" s="49" t="s">
        <v>8</v>
      </c>
      <c r="D43" s="7">
        <v>6</v>
      </c>
      <c r="E43" s="286">
        <f>IF(C30&lt;&gt;"",C30,"")</f>
      </c>
      <c r="F43" s="281">
        <f t="shared" si="21"/>
      </c>
      <c r="G43" s="280">
        <f>IF(C34&lt;&gt;"",C34,"")</f>
      </c>
      <c r="H43" s="253"/>
      <c r="I43" s="139">
        <f t="shared" si="18"/>
      </c>
      <c r="J43" s="258"/>
      <c r="K43" s="151"/>
      <c r="L43" s="152" t="s">
        <v>13</v>
      </c>
      <c r="M43" s="152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3"/>
    </row>
    <row r="44" spans="1:34" ht="15.75">
      <c r="A44" s="13"/>
      <c r="B44" s="50">
        <v>1</v>
      </c>
      <c r="C44" s="49" t="s">
        <v>8</v>
      </c>
      <c r="D44" s="40">
        <v>3</v>
      </c>
      <c r="E44" s="287">
        <f>IF(C29&lt;&gt;"",C29,"")</f>
      </c>
      <c r="F44" s="279">
        <f t="shared" si="21"/>
      </c>
      <c r="G44" s="278">
        <f>IF(C31&lt;&gt;"",C31,"")</f>
      </c>
      <c r="H44" s="254"/>
      <c r="I44" s="100">
        <f t="shared" si="18"/>
      </c>
      <c r="J44" s="259"/>
      <c r="K44" s="4"/>
      <c r="L44" s="154" t="s">
        <v>57</v>
      </c>
      <c r="M44" s="15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87"/>
    </row>
    <row r="45" spans="1:34" ht="16.5" thickBot="1">
      <c r="A45" s="83"/>
      <c r="B45" s="65">
        <v>4</v>
      </c>
      <c r="C45" s="66" t="s">
        <v>8</v>
      </c>
      <c r="D45" s="67">
        <v>5</v>
      </c>
      <c r="E45" s="282">
        <f>IF(C32&lt;&gt;"",C32,"")</f>
      </c>
      <c r="F45" s="283">
        <f t="shared" si="21"/>
      </c>
      <c r="G45" s="284">
        <f>IF(C33&lt;&gt;"",C33,"")</f>
      </c>
      <c r="H45" s="252"/>
      <c r="I45" s="104">
        <f t="shared" si="18"/>
      </c>
      <c r="J45" s="260"/>
      <c r="K45" s="150"/>
      <c r="L45" s="150" t="s">
        <v>14</v>
      </c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5"/>
    </row>
    <row r="46" ht="12.75">
      <c r="I46"/>
    </row>
    <row r="47" ht="15.75" customHeight="1">
      <c r="I47"/>
    </row>
    <row r="48" ht="12.75">
      <c r="I48"/>
    </row>
    <row r="49" ht="12.75">
      <c r="I49"/>
    </row>
    <row r="50" ht="12.75">
      <c r="I50"/>
    </row>
    <row r="51" ht="12.75">
      <c r="I51"/>
    </row>
    <row r="52" ht="12.75">
      <c r="I52"/>
    </row>
    <row r="53" ht="12.75">
      <c r="I53"/>
    </row>
    <row r="54" ht="12.75">
      <c r="I54"/>
    </row>
    <row r="55" ht="12.75">
      <c r="I55"/>
    </row>
    <row r="56" ht="12.75">
      <c r="I56"/>
    </row>
    <row r="57" ht="12.75">
      <c r="I57"/>
    </row>
    <row r="58" ht="12.75">
      <c r="I58"/>
    </row>
    <row r="59" ht="12.75">
      <c r="I59"/>
    </row>
    <row r="60" ht="12.75">
      <c r="I60"/>
    </row>
    <row r="61" ht="12.75">
      <c r="I61"/>
    </row>
    <row r="62" ht="12.75">
      <c r="I62"/>
    </row>
    <row r="63" ht="12.75">
      <c r="I63"/>
    </row>
  </sheetData>
  <printOptions/>
  <pageMargins left="0.393700787401575" right="0.196850393700787" top="0.393700787401575" bottom="0.393700787401575" header="0.49212598450000006" footer="0.49212598450000006"/>
  <pageSetup fitToHeight="1" fitToWidth="1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R262"/>
  <sheetViews>
    <sheetView zoomScale="75" zoomScaleNormal="75" workbookViewId="0" topLeftCell="A1">
      <selection activeCell="O11" sqref="O11"/>
    </sheetView>
  </sheetViews>
  <sheetFormatPr defaultColWidth="11.421875" defaultRowHeight="12.75"/>
  <cols>
    <col min="1" max="1" width="14.7109375" style="0" customWidth="1"/>
    <col min="2" max="2" width="6.421875" style="0" customWidth="1"/>
    <col min="3" max="3" width="14.7109375" style="0" customWidth="1"/>
    <col min="4" max="4" width="6.8515625" style="0" customWidth="1"/>
    <col min="5" max="5" width="5.140625" style="0" customWidth="1"/>
    <col min="6" max="6" width="14.7109375" style="0" customWidth="1"/>
    <col min="7" max="7" width="6.421875" style="0" customWidth="1"/>
    <col min="8" max="8" width="14.7109375" style="0" customWidth="1"/>
    <col min="9" max="9" width="6.8515625" style="0" customWidth="1"/>
    <col min="10" max="10" width="14.7109375" style="0" customWidth="1"/>
    <col min="11" max="11" width="6.421875" style="0" customWidth="1"/>
    <col min="12" max="12" width="14.7109375" style="0" customWidth="1"/>
    <col min="13" max="13" width="6.8515625" style="0" customWidth="1"/>
    <col min="14" max="14" width="5.140625" style="0" customWidth="1"/>
    <col min="15" max="15" width="14.7109375" style="0" customWidth="1"/>
    <col min="16" max="16" width="6.421875" style="0" customWidth="1"/>
    <col min="17" max="17" width="14.7109375" style="0" customWidth="1"/>
    <col min="18" max="18" width="6.8515625" style="0" customWidth="1"/>
  </cols>
  <sheetData>
    <row r="1" spans="1:18" s="1" customFormat="1" ht="15.75">
      <c r="A1" s="159" t="s">
        <v>56</v>
      </c>
      <c r="B1" s="160" t="s">
        <v>15</v>
      </c>
      <c r="C1" s="161"/>
      <c r="D1" s="162"/>
      <c r="F1" s="159"/>
      <c r="G1" s="160" t="s">
        <v>15</v>
      </c>
      <c r="H1" s="161"/>
      <c r="I1" s="297" t="s">
        <v>50</v>
      </c>
      <c r="J1"/>
      <c r="K1"/>
      <c r="L1"/>
      <c r="M1"/>
      <c r="N1"/>
      <c r="O1"/>
      <c r="P1"/>
      <c r="Q1"/>
      <c r="R1"/>
    </row>
    <row r="2" spans="1:18" s="1" customFormat="1" ht="16.5" thickBot="1">
      <c r="A2" s="163"/>
      <c r="B2" s="164" t="s">
        <v>16</v>
      </c>
      <c r="C2" s="165"/>
      <c r="D2" s="166"/>
      <c r="F2" s="163"/>
      <c r="G2" s="164" t="s">
        <v>16</v>
      </c>
      <c r="H2" s="165"/>
      <c r="I2" s="166"/>
      <c r="J2"/>
      <c r="K2"/>
      <c r="L2"/>
      <c r="M2"/>
      <c r="N2"/>
      <c r="O2"/>
      <c r="P2"/>
      <c r="Q2"/>
      <c r="R2"/>
    </row>
    <row r="3" spans="10:18" s="1" customFormat="1" ht="15.75">
      <c r="J3"/>
      <c r="K3"/>
      <c r="L3"/>
      <c r="M3"/>
      <c r="N3"/>
      <c r="O3"/>
      <c r="P3"/>
      <c r="Q3"/>
      <c r="R3"/>
    </row>
    <row r="4" spans="1:18" s="1" customFormat="1" ht="15.75">
      <c r="A4" s="1" t="s">
        <v>17</v>
      </c>
      <c r="B4" s="298" t="str">
        <f>6er_981!$A$3</f>
        <v>VR</v>
      </c>
      <c r="C4" s="299" t="str">
        <f>6er_981!$G$3</f>
        <v>Jungen Gr.1</v>
      </c>
      <c r="F4" s="1" t="s">
        <v>17</v>
      </c>
      <c r="G4" s="167" t="str">
        <f>+B4</f>
        <v>VR</v>
      </c>
      <c r="H4" s="168" t="str">
        <f>+C4</f>
        <v>Jungen Gr.1</v>
      </c>
      <c r="J4"/>
      <c r="K4"/>
      <c r="L4"/>
      <c r="M4"/>
      <c r="N4"/>
      <c r="O4"/>
      <c r="P4"/>
      <c r="Q4"/>
      <c r="R4"/>
    </row>
    <row r="5" spans="10:18" s="1" customFormat="1" ht="15.75">
      <c r="J5"/>
      <c r="K5"/>
      <c r="L5"/>
      <c r="M5"/>
      <c r="N5"/>
      <c r="O5"/>
      <c r="P5"/>
      <c r="Q5"/>
      <c r="R5"/>
    </row>
    <row r="6" spans="1:18" s="1" customFormat="1" ht="15.75">
      <c r="A6" s="167" t="s">
        <v>18</v>
      </c>
      <c r="B6" s="291" t="s">
        <v>19</v>
      </c>
      <c r="C6" s="167" t="s">
        <v>20</v>
      </c>
      <c r="D6" s="167"/>
      <c r="F6" s="167" t="s">
        <v>18</v>
      </c>
      <c r="G6" s="291" t="s">
        <v>21</v>
      </c>
      <c r="H6" s="167" t="s">
        <v>20</v>
      </c>
      <c r="I6" s="167"/>
      <c r="J6"/>
      <c r="K6"/>
      <c r="L6"/>
      <c r="M6"/>
      <c r="N6"/>
      <c r="O6"/>
      <c r="P6"/>
      <c r="Q6"/>
      <c r="R6"/>
    </row>
    <row r="7" spans="10:18" s="1" customFormat="1" ht="15.75">
      <c r="J7"/>
      <c r="K7"/>
      <c r="L7"/>
      <c r="M7"/>
      <c r="N7"/>
      <c r="O7"/>
      <c r="P7"/>
      <c r="Q7"/>
      <c r="R7"/>
    </row>
    <row r="8" spans="1:18" s="1" customFormat="1" ht="16.5" thickBot="1">
      <c r="A8" s="169" t="str">
        <f>6er_981!$C$6</f>
        <v>Stern</v>
      </c>
      <c r="B8" s="170" t="s">
        <v>8</v>
      </c>
      <c r="C8" s="169">
        <f>6er_981!$C$11</f>
        <v>0</v>
      </c>
      <c r="D8" s="169"/>
      <c r="F8" s="169" t="str">
        <f>6er_981!$C$7</f>
        <v>Schäffer</v>
      </c>
      <c r="G8" s="170" t="s">
        <v>8</v>
      </c>
      <c r="H8" s="169" t="str">
        <f>6er_981!$C$10</f>
        <v>Althaus</v>
      </c>
      <c r="I8" s="169"/>
      <c r="J8"/>
      <c r="K8"/>
      <c r="L8"/>
      <c r="M8"/>
      <c r="N8"/>
      <c r="O8"/>
      <c r="P8"/>
      <c r="Q8"/>
      <c r="R8"/>
    </row>
    <row r="9" spans="2:18" s="1" customFormat="1" ht="15.75">
      <c r="B9" s="171"/>
      <c r="G9" s="171"/>
      <c r="J9"/>
      <c r="K9"/>
      <c r="L9"/>
      <c r="M9"/>
      <c r="N9"/>
      <c r="O9"/>
      <c r="P9"/>
      <c r="Q9"/>
      <c r="R9"/>
    </row>
    <row r="10" spans="1:18" s="1" customFormat="1" ht="16.5" thickBot="1">
      <c r="A10" s="1" t="s">
        <v>22</v>
      </c>
      <c r="F10" s="1" t="s">
        <v>22</v>
      </c>
      <c r="J10"/>
      <c r="K10"/>
      <c r="L10"/>
      <c r="M10"/>
      <c r="N10"/>
      <c r="O10"/>
      <c r="P10"/>
      <c r="Q10"/>
      <c r="R10"/>
    </row>
    <row r="11" spans="1:18" s="1" customFormat="1" ht="15.75">
      <c r="A11" s="172"/>
      <c r="B11" s="173" t="s">
        <v>23</v>
      </c>
      <c r="C11" s="174"/>
      <c r="D11" s="2" t="s">
        <v>23</v>
      </c>
      <c r="F11" s="172"/>
      <c r="G11" s="173" t="s">
        <v>23</v>
      </c>
      <c r="H11" s="174"/>
      <c r="I11" s="2" t="s">
        <v>23</v>
      </c>
      <c r="J11"/>
      <c r="K11"/>
      <c r="L11"/>
      <c r="M11"/>
      <c r="N11"/>
      <c r="O11"/>
      <c r="P11"/>
      <c r="Q11"/>
      <c r="R11"/>
    </row>
    <row r="12" spans="1:18" s="1" customFormat="1" ht="15.75">
      <c r="A12" s="175" t="s">
        <v>24</v>
      </c>
      <c r="B12" s="167"/>
      <c r="C12" s="167" t="s">
        <v>53</v>
      </c>
      <c r="D12" s="176"/>
      <c r="F12" s="175" t="s">
        <v>24</v>
      </c>
      <c r="G12" s="167"/>
      <c r="H12" s="167" t="s">
        <v>53</v>
      </c>
      <c r="I12" s="176"/>
      <c r="J12"/>
      <c r="K12"/>
      <c r="L12"/>
      <c r="M12"/>
      <c r="N12"/>
      <c r="O12"/>
      <c r="P12"/>
      <c r="Q12"/>
      <c r="R12"/>
    </row>
    <row r="13" spans="1:18" s="1" customFormat="1" ht="15.75">
      <c r="A13" s="175" t="s">
        <v>25</v>
      </c>
      <c r="B13" s="167"/>
      <c r="C13" s="167" t="s">
        <v>54</v>
      </c>
      <c r="D13" s="176"/>
      <c r="F13" s="175" t="s">
        <v>25</v>
      </c>
      <c r="G13" s="167"/>
      <c r="H13" s="167" t="s">
        <v>54</v>
      </c>
      <c r="I13" s="176"/>
      <c r="J13"/>
      <c r="K13"/>
      <c r="L13"/>
      <c r="M13"/>
      <c r="N13"/>
      <c r="O13"/>
      <c r="P13"/>
      <c r="Q13"/>
      <c r="R13"/>
    </row>
    <row r="14" spans="1:18" s="1" customFormat="1" ht="16.5" thickBot="1">
      <c r="A14" s="177" t="s">
        <v>26</v>
      </c>
      <c r="B14" s="178"/>
      <c r="C14" s="178"/>
      <c r="D14" s="179"/>
      <c r="F14" s="177" t="s">
        <v>26</v>
      </c>
      <c r="G14" s="178"/>
      <c r="H14" s="178"/>
      <c r="I14" s="179"/>
      <c r="J14"/>
      <c r="K14"/>
      <c r="L14"/>
      <c r="M14"/>
      <c r="N14"/>
      <c r="O14"/>
      <c r="P14"/>
      <c r="Q14"/>
      <c r="R14"/>
    </row>
    <row r="15" spans="1:18" s="1" customFormat="1" ht="15.75">
      <c r="A15" s="180" t="s">
        <v>27</v>
      </c>
      <c r="B15" s="328"/>
      <c r="C15" s="329"/>
      <c r="D15" s="330" t="s">
        <v>28</v>
      </c>
      <c r="F15" s="180" t="s">
        <v>27</v>
      </c>
      <c r="G15" s="328"/>
      <c r="H15" s="329"/>
      <c r="I15" s="330" t="s">
        <v>28</v>
      </c>
      <c r="J15"/>
      <c r="K15"/>
      <c r="L15"/>
      <c r="M15"/>
      <c r="N15"/>
      <c r="O15"/>
      <c r="P15"/>
      <c r="Q15"/>
      <c r="R15"/>
    </row>
    <row r="16" spans="1:9" ht="16.5" thickBot="1">
      <c r="A16" s="331" t="s">
        <v>55</v>
      </c>
      <c r="B16" s="181"/>
      <c r="C16" s="332"/>
      <c r="D16" s="333"/>
      <c r="F16" s="331" t="s">
        <v>55</v>
      </c>
      <c r="G16" s="181"/>
      <c r="H16" s="332"/>
      <c r="I16" s="333"/>
    </row>
    <row r="18" ht="13.5" thickBot="1"/>
    <row r="19" spans="1:9" ht="15.75">
      <c r="A19" s="159"/>
      <c r="B19" s="160" t="s">
        <v>15</v>
      </c>
      <c r="C19" s="161"/>
      <c r="D19" s="182"/>
      <c r="E19" s="1"/>
      <c r="F19" s="159"/>
      <c r="G19" s="160" t="s">
        <v>15</v>
      </c>
      <c r="H19" s="161"/>
      <c r="I19" s="182"/>
    </row>
    <row r="20" spans="1:9" ht="16.5" thickBot="1">
      <c r="A20" s="163"/>
      <c r="B20" s="164" t="s">
        <v>16</v>
      </c>
      <c r="C20" s="165"/>
      <c r="D20" s="166"/>
      <c r="E20" s="1"/>
      <c r="F20" s="163"/>
      <c r="G20" s="164" t="s">
        <v>16</v>
      </c>
      <c r="H20" s="165"/>
      <c r="I20" s="166"/>
    </row>
    <row r="21" spans="1:9" ht="15.75">
      <c r="A21" s="1"/>
      <c r="B21" s="1"/>
      <c r="C21" s="1"/>
      <c r="D21" s="1"/>
      <c r="E21" s="1"/>
      <c r="F21" s="1"/>
      <c r="G21" s="1"/>
      <c r="H21" s="1"/>
      <c r="I21" s="1"/>
    </row>
    <row r="22" spans="1:9" ht="15.75">
      <c r="A22" s="1" t="s">
        <v>17</v>
      </c>
      <c r="B22" s="167" t="str">
        <f>+B4</f>
        <v>VR</v>
      </c>
      <c r="C22" s="168" t="str">
        <f>+C4</f>
        <v>Jungen Gr.1</v>
      </c>
      <c r="D22" s="1"/>
      <c r="E22" s="1"/>
      <c r="F22" s="1" t="s">
        <v>17</v>
      </c>
      <c r="G22" s="167" t="str">
        <f>+B4</f>
        <v>VR</v>
      </c>
      <c r="H22" s="168" t="str">
        <f>+C4</f>
        <v>Jungen Gr.1</v>
      </c>
      <c r="I22" s="1"/>
    </row>
    <row r="23" spans="1:9" ht="15.75">
      <c r="A23" s="1"/>
      <c r="B23" s="1"/>
      <c r="C23" s="1"/>
      <c r="D23" s="1"/>
      <c r="E23" s="1"/>
      <c r="F23" s="1"/>
      <c r="G23" s="1"/>
      <c r="H23" s="1"/>
      <c r="I23" s="1"/>
    </row>
    <row r="24" spans="1:9" ht="15.75">
      <c r="A24" s="167" t="s">
        <v>18</v>
      </c>
      <c r="B24" s="291" t="s">
        <v>29</v>
      </c>
      <c r="C24" s="167" t="s">
        <v>20</v>
      </c>
      <c r="D24" s="167"/>
      <c r="E24" s="1"/>
      <c r="F24" s="167" t="s">
        <v>18</v>
      </c>
      <c r="G24" s="292" t="s">
        <v>30</v>
      </c>
      <c r="H24" s="167" t="s">
        <v>20</v>
      </c>
      <c r="I24" s="167"/>
    </row>
    <row r="25" spans="1:9" ht="15.75">
      <c r="A25" s="1"/>
      <c r="B25" s="1"/>
      <c r="C25" s="1"/>
      <c r="D25" s="1"/>
      <c r="E25" s="1"/>
      <c r="F25" s="1"/>
      <c r="G25" s="1"/>
      <c r="H25" s="1"/>
      <c r="I25" s="1"/>
    </row>
    <row r="26" spans="1:9" ht="16.5" thickBot="1">
      <c r="A26" s="169" t="str">
        <f>6er_981!$C$8</f>
        <v>Winkler</v>
      </c>
      <c r="B26" s="170" t="s">
        <v>8</v>
      </c>
      <c r="C26" s="169" t="str">
        <f>6er_981!$C$9</f>
        <v>Lindner</v>
      </c>
      <c r="D26" s="169"/>
      <c r="E26" s="1"/>
      <c r="F26" s="169" t="str">
        <f>6er_981!$C$9</f>
        <v>Lindner</v>
      </c>
      <c r="G26" s="170" t="s">
        <v>8</v>
      </c>
      <c r="H26" s="169">
        <f>6er_981!$C$11</f>
        <v>0</v>
      </c>
      <c r="I26" s="169"/>
    </row>
    <row r="27" spans="1:9" ht="15.75">
      <c r="A27" s="1"/>
      <c r="B27" s="171"/>
      <c r="C27" s="1"/>
      <c r="D27" s="1"/>
      <c r="E27" s="1"/>
      <c r="F27" s="1"/>
      <c r="G27" s="171"/>
      <c r="H27" s="1"/>
      <c r="I27" s="1"/>
    </row>
    <row r="28" spans="1:9" ht="16.5" thickBot="1">
      <c r="A28" s="1" t="s">
        <v>22</v>
      </c>
      <c r="B28" s="1"/>
      <c r="C28" s="1"/>
      <c r="D28" s="1"/>
      <c r="E28" s="1"/>
      <c r="F28" s="1" t="s">
        <v>22</v>
      </c>
      <c r="G28" s="1"/>
      <c r="H28" s="1"/>
      <c r="I28" s="1"/>
    </row>
    <row r="29" spans="1:9" ht="15.75">
      <c r="A29" s="172"/>
      <c r="B29" s="173" t="s">
        <v>23</v>
      </c>
      <c r="C29" s="174"/>
      <c r="D29" s="2" t="s">
        <v>23</v>
      </c>
      <c r="E29" s="1"/>
      <c r="F29" s="172"/>
      <c r="G29" s="173" t="s">
        <v>23</v>
      </c>
      <c r="H29" s="174"/>
      <c r="I29" s="2" t="s">
        <v>23</v>
      </c>
    </row>
    <row r="30" spans="1:9" ht="15.75">
      <c r="A30" s="175" t="s">
        <v>24</v>
      </c>
      <c r="B30" s="167"/>
      <c r="C30" s="167" t="s">
        <v>53</v>
      </c>
      <c r="D30" s="176"/>
      <c r="E30" s="1"/>
      <c r="F30" s="175" t="s">
        <v>24</v>
      </c>
      <c r="G30" s="167"/>
      <c r="H30" s="167" t="s">
        <v>53</v>
      </c>
      <c r="I30" s="176"/>
    </row>
    <row r="31" spans="1:9" ht="15.75">
      <c r="A31" s="175" t="s">
        <v>25</v>
      </c>
      <c r="B31" s="167"/>
      <c r="C31" s="167" t="s">
        <v>54</v>
      </c>
      <c r="D31" s="176"/>
      <c r="E31" s="1"/>
      <c r="F31" s="175" t="s">
        <v>25</v>
      </c>
      <c r="G31" s="167"/>
      <c r="H31" s="167" t="s">
        <v>54</v>
      </c>
      <c r="I31" s="176"/>
    </row>
    <row r="32" spans="1:9" ht="16.5" thickBot="1">
      <c r="A32" s="177" t="s">
        <v>26</v>
      </c>
      <c r="B32" s="178"/>
      <c r="C32" s="178"/>
      <c r="D32" s="179"/>
      <c r="E32" s="1"/>
      <c r="F32" s="177" t="s">
        <v>26</v>
      </c>
      <c r="G32" s="178"/>
      <c r="H32" s="178"/>
      <c r="I32" s="179"/>
    </row>
    <row r="33" spans="1:9" ht="15.75">
      <c r="A33" s="180" t="s">
        <v>27</v>
      </c>
      <c r="B33" s="328"/>
      <c r="C33" s="329"/>
      <c r="D33" s="330" t="s">
        <v>28</v>
      </c>
      <c r="E33" s="1"/>
      <c r="F33" s="180" t="s">
        <v>27</v>
      </c>
      <c r="G33" s="328"/>
      <c r="H33" s="329"/>
      <c r="I33" s="330" t="s">
        <v>28</v>
      </c>
    </row>
    <row r="34" spans="1:9" ht="16.5" thickBot="1">
      <c r="A34" s="331" t="s">
        <v>55</v>
      </c>
      <c r="B34" s="181"/>
      <c r="C34" s="332"/>
      <c r="D34" s="333"/>
      <c r="F34" s="331" t="s">
        <v>55</v>
      </c>
      <c r="G34" s="181"/>
      <c r="H34" s="332"/>
      <c r="I34" s="333"/>
    </row>
    <row r="36" ht="13.5" thickBot="1"/>
    <row r="37" spans="1:9" ht="15.75">
      <c r="A37" s="159"/>
      <c r="B37" s="160" t="s">
        <v>15</v>
      </c>
      <c r="C37" s="161"/>
      <c r="D37" s="182"/>
      <c r="E37" s="1"/>
      <c r="F37" s="159"/>
      <c r="G37" s="160" t="s">
        <v>15</v>
      </c>
      <c r="H37" s="161"/>
      <c r="I37" s="182"/>
    </row>
    <row r="38" spans="1:9" ht="16.5" thickBot="1">
      <c r="A38" s="163"/>
      <c r="B38" s="164" t="s">
        <v>16</v>
      </c>
      <c r="C38" s="165"/>
      <c r="D38" s="166"/>
      <c r="E38" s="1"/>
      <c r="F38" s="163"/>
      <c r="G38" s="164" t="s">
        <v>16</v>
      </c>
      <c r="H38" s="165"/>
      <c r="I38" s="166"/>
    </row>
    <row r="39" spans="1:9" ht="15.75">
      <c r="A39" s="1"/>
      <c r="B39" s="1"/>
      <c r="C39" s="1"/>
      <c r="D39" s="1"/>
      <c r="E39" s="1"/>
      <c r="F39" s="1"/>
      <c r="G39" s="1"/>
      <c r="H39" s="1"/>
      <c r="I39" s="1"/>
    </row>
    <row r="40" spans="1:9" ht="15.75">
      <c r="A40" s="1" t="s">
        <v>17</v>
      </c>
      <c r="B40" s="167" t="str">
        <f>+B4</f>
        <v>VR</v>
      </c>
      <c r="C40" s="168" t="str">
        <f>+C4</f>
        <v>Jungen Gr.1</v>
      </c>
      <c r="D40" s="1"/>
      <c r="E40" s="1"/>
      <c r="F40" s="1" t="s">
        <v>17</v>
      </c>
      <c r="G40" s="167" t="str">
        <f>+B4</f>
        <v>VR</v>
      </c>
      <c r="H40" s="168" t="str">
        <f>+C4</f>
        <v>Jungen Gr.1</v>
      </c>
      <c r="I40" s="1"/>
    </row>
    <row r="41" spans="1:9" ht="15.75">
      <c r="A41" s="1"/>
      <c r="B41" s="1"/>
      <c r="C41" s="1"/>
      <c r="D41" s="1"/>
      <c r="E41" s="1"/>
      <c r="F41" s="1"/>
      <c r="G41" s="1"/>
      <c r="H41" s="1"/>
      <c r="I41" s="1"/>
    </row>
    <row r="42" spans="1:9" ht="15.75">
      <c r="A42" s="167" t="s">
        <v>18</v>
      </c>
      <c r="B42" s="292" t="s">
        <v>31</v>
      </c>
      <c r="C42" s="167" t="s">
        <v>20</v>
      </c>
      <c r="D42" s="167"/>
      <c r="E42" s="1"/>
      <c r="F42" s="167" t="s">
        <v>18</v>
      </c>
      <c r="G42" s="292" t="s">
        <v>32</v>
      </c>
      <c r="H42" s="167" t="s">
        <v>20</v>
      </c>
      <c r="I42" s="167"/>
    </row>
    <row r="43" spans="1:9" ht="15.75">
      <c r="A43" s="1"/>
      <c r="B43" s="1"/>
      <c r="C43" s="1"/>
      <c r="D43" s="1"/>
      <c r="E43" s="1"/>
      <c r="F43" s="1"/>
      <c r="G43" s="1"/>
      <c r="H43" s="1"/>
      <c r="I43" s="1"/>
    </row>
    <row r="44" spans="1:9" ht="16.5" thickBot="1">
      <c r="A44" s="169" t="str">
        <f>6er_981!$C$8</f>
        <v>Winkler</v>
      </c>
      <c r="B44" s="170" t="s">
        <v>8</v>
      </c>
      <c r="C44" s="169" t="str">
        <f>6er_981!$C$10</f>
        <v>Althaus</v>
      </c>
      <c r="D44" s="169"/>
      <c r="E44" s="1"/>
      <c r="F44" s="169" t="str">
        <f>6er_981!$C$6</f>
        <v>Stern</v>
      </c>
      <c r="G44" s="170" t="s">
        <v>8</v>
      </c>
      <c r="H44" s="169" t="str">
        <f>6er_981!$C$7</f>
        <v>Schäffer</v>
      </c>
      <c r="I44" s="169"/>
    </row>
    <row r="45" spans="1:9" ht="15.75">
      <c r="A45" s="1"/>
      <c r="B45" s="171"/>
      <c r="C45" s="1"/>
      <c r="D45" s="1"/>
      <c r="E45" s="1"/>
      <c r="F45" s="1"/>
      <c r="G45" s="171"/>
      <c r="H45" s="1"/>
      <c r="I45" s="1"/>
    </row>
    <row r="46" spans="1:9" ht="16.5" thickBot="1">
      <c r="A46" s="1" t="s">
        <v>22</v>
      </c>
      <c r="B46" s="1"/>
      <c r="C46" s="1"/>
      <c r="D46" s="1"/>
      <c r="E46" s="1"/>
      <c r="F46" s="1" t="s">
        <v>22</v>
      </c>
      <c r="G46" s="1"/>
      <c r="H46" s="1"/>
      <c r="I46" s="1"/>
    </row>
    <row r="47" spans="1:9" ht="15.75">
      <c r="A47" s="172"/>
      <c r="B47" s="173" t="s">
        <v>23</v>
      </c>
      <c r="C47" s="174"/>
      <c r="D47" s="2" t="s">
        <v>23</v>
      </c>
      <c r="E47" s="1"/>
      <c r="F47" s="172"/>
      <c r="G47" s="173" t="s">
        <v>23</v>
      </c>
      <c r="H47" s="174"/>
      <c r="I47" s="2" t="s">
        <v>23</v>
      </c>
    </row>
    <row r="48" spans="1:9" ht="15.75">
      <c r="A48" s="175" t="s">
        <v>24</v>
      </c>
      <c r="B48" s="167"/>
      <c r="C48" s="167" t="s">
        <v>53</v>
      </c>
      <c r="D48" s="176"/>
      <c r="E48" s="1"/>
      <c r="F48" s="175" t="s">
        <v>24</v>
      </c>
      <c r="G48" s="167"/>
      <c r="H48" s="167" t="s">
        <v>53</v>
      </c>
      <c r="I48" s="176"/>
    </row>
    <row r="49" spans="1:9" ht="15.75">
      <c r="A49" s="175" t="s">
        <v>25</v>
      </c>
      <c r="B49" s="167"/>
      <c r="C49" s="167" t="s">
        <v>54</v>
      </c>
      <c r="D49" s="176"/>
      <c r="E49" s="1"/>
      <c r="F49" s="175" t="s">
        <v>25</v>
      </c>
      <c r="G49" s="167"/>
      <c r="H49" s="167" t="s">
        <v>54</v>
      </c>
      <c r="I49" s="176"/>
    </row>
    <row r="50" spans="1:9" ht="16.5" thickBot="1">
      <c r="A50" s="177" t="s">
        <v>26</v>
      </c>
      <c r="B50" s="178"/>
      <c r="C50" s="178"/>
      <c r="D50" s="179"/>
      <c r="E50" s="1"/>
      <c r="F50" s="177" t="s">
        <v>26</v>
      </c>
      <c r="G50" s="178"/>
      <c r="H50" s="178"/>
      <c r="I50" s="179"/>
    </row>
    <row r="51" spans="1:9" ht="15.75">
      <c r="A51" s="180" t="s">
        <v>27</v>
      </c>
      <c r="B51" s="328"/>
      <c r="C51" s="329"/>
      <c r="D51" s="330" t="s">
        <v>28</v>
      </c>
      <c r="E51" s="1"/>
      <c r="F51" s="180" t="s">
        <v>27</v>
      </c>
      <c r="G51" s="328"/>
      <c r="H51" s="329"/>
      <c r="I51" s="330" t="s">
        <v>28</v>
      </c>
    </row>
    <row r="52" spans="1:9" ht="16.5" thickBot="1">
      <c r="A52" s="331" t="s">
        <v>55</v>
      </c>
      <c r="B52" s="181"/>
      <c r="C52" s="332"/>
      <c r="D52" s="333"/>
      <c r="F52" s="331" t="s">
        <v>55</v>
      </c>
      <c r="G52" s="181"/>
      <c r="H52" s="332"/>
      <c r="I52" s="333"/>
    </row>
    <row r="53" spans="1:9" ht="15.75">
      <c r="A53" s="159"/>
      <c r="B53" s="160" t="s">
        <v>15</v>
      </c>
      <c r="C53" s="161"/>
      <c r="D53" s="162"/>
      <c r="E53" s="1"/>
      <c r="F53" s="159"/>
      <c r="G53" s="160" t="s">
        <v>15</v>
      </c>
      <c r="H53" s="161"/>
      <c r="I53" s="297" t="s">
        <v>51</v>
      </c>
    </row>
    <row r="54" spans="1:9" ht="16.5" thickBot="1">
      <c r="A54" s="163"/>
      <c r="B54" s="164" t="s">
        <v>16</v>
      </c>
      <c r="C54" s="165"/>
      <c r="D54" s="166"/>
      <c r="E54" s="1"/>
      <c r="F54" s="163"/>
      <c r="G54" s="164" t="s">
        <v>16</v>
      </c>
      <c r="H54" s="165"/>
      <c r="I54" s="166"/>
    </row>
    <row r="55" spans="1:9" ht="15.75">
      <c r="A55" s="1"/>
      <c r="B55" s="1"/>
      <c r="C55" s="1"/>
      <c r="D55" s="1"/>
      <c r="E55" s="1"/>
      <c r="F55" s="1"/>
      <c r="G55" s="1"/>
      <c r="H55" s="1"/>
      <c r="I55" s="1"/>
    </row>
    <row r="56" spans="1:9" ht="15.75">
      <c r="A56" s="1" t="s">
        <v>17</v>
      </c>
      <c r="B56" s="167" t="str">
        <f>+B4</f>
        <v>VR</v>
      </c>
      <c r="C56" s="168" t="str">
        <f>+C4</f>
        <v>Jungen Gr.1</v>
      </c>
      <c r="D56" s="1"/>
      <c r="E56" s="1"/>
      <c r="F56" s="1" t="s">
        <v>17</v>
      </c>
      <c r="G56" s="167" t="str">
        <f>+B4</f>
        <v>VR</v>
      </c>
      <c r="H56" s="168" t="str">
        <f>+C4</f>
        <v>Jungen Gr.1</v>
      </c>
      <c r="I56" s="1"/>
    </row>
    <row r="57" spans="1:9" ht="15.75">
      <c r="A57" s="1"/>
      <c r="B57" s="1"/>
      <c r="C57" s="1"/>
      <c r="D57" s="1"/>
      <c r="E57" s="1"/>
      <c r="F57" s="1"/>
      <c r="G57" s="1"/>
      <c r="H57" s="1"/>
      <c r="I57" s="1"/>
    </row>
    <row r="58" spans="1:9" ht="15.75">
      <c r="A58" s="167" t="s">
        <v>18</v>
      </c>
      <c r="B58" s="293" t="s">
        <v>33</v>
      </c>
      <c r="C58" s="167" t="s">
        <v>20</v>
      </c>
      <c r="D58" s="167"/>
      <c r="E58" s="1"/>
      <c r="F58" s="167" t="s">
        <v>18</v>
      </c>
      <c r="G58" s="293" t="s">
        <v>34</v>
      </c>
      <c r="H58" s="167" t="s">
        <v>20</v>
      </c>
      <c r="I58" s="167"/>
    </row>
    <row r="59" spans="1:9" ht="15.75">
      <c r="A59" s="1"/>
      <c r="B59" s="1"/>
      <c r="C59" s="1"/>
      <c r="D59" s="1"/>
      <c r="E59" s="1"/>
      <c r="F59" s="1"/>
      <c r="G59" s="1"/>
      <c r="H59" s="1"/>
      <c r="I59" s="1"/>
    </row>
    <row r="60" spans="1:9" ht="16.5" thickBot="1">
      <c r="A60" s="169" t="str">
        <f>6er_981!$C$7</f>
        <v>Schäffer</v>
      </c>
      <c r="B60" s="170" t="s">
        <v>8</v>
      </c>
      <c r="C60" s="169">
        <f>6er_981!$C$11</f>
        <v>0</v>
      </c>
      <c r="D60" s="169"/>
      <c r="E60" s="1"/>
      <c r="F60" s="169" t="str">
        <f>6er_981!$C$6</f>
        <v>Stern</v>
      </c>
      <c r="G60" s="170" t="s">
        <v>8</v>
      </c>
      <c r="H60" s="169" t="str">
        <f>6er_981!$C$8</f>
        <v>Winkler</v>
      </c>
      <c r="I60" s="169"/>
    </row>
    <row r="61" spans="1:9" ht="15.75">
      <c r="A61" s="1"/>
      <c r="B61" s="171"/>
      <c r="C61" s="1"/>
      <c r="D61" s="1"/>
      <c r="E61" s="1"/>
      <c r="F61" s="1"/>
      <c r="G61" s="171"/>
      <c r="H61" s="1"/>
      <c r="I61" s="1"/>
    </row>
    <row r="62" spans="1:9" ht="16.5" thickBot="1">
      <c r="A62" s="1" t="s">
        <v>22</v>
      </c>
      <c r="B62" s="1"/>
      <c r="C62" s="1"/>
      <c r="D62" s="1"/>
      <c r="E62" s="1"/>
      <c r="F62" s="1" t="s">
        <v>22</v>
      </c>
      <c r="G62" s="1"/>
      <c r="H62" s="1"/>
      <c r="I62" s="1"/>
    </row>
    <row r="63" spans="1:9" ht="15.75">
      <c r="A63" s="172"/>
      <c r="B63" s="173" t="s">
        <v>23</v>
      </c>
      <c r="C63" s="174"/>
      <c r="D63" s="2" t="s">
        <v>23</v>
      </c>
      <c r="E63" s="1"/>
      <c r="F63" s="172"/>
      <c r="G63" s="173" t="s">
        <v>23</v>
      </c>
      <c r="H63" s="174"/>
      <c r="I63" s="2" t="s">
        <v>23</v>
      </c>
    </row>
    <row r="64" spans="1:9" ht="15.75">
      <c r="A64" s="175" t="s">
        <v>24</v>
      </c>
      <c r="B64" s="167"/>
      <c r="C64" s="167" t="s">
        <v>53</v>
      </c>
      <c r="D64" s="176"/>
      <c r="E64" s="1"/>
      <c r="F64" s="175" t="s">
        <v>24</v>
      </c>
      <c r="G64" s="167"/>
      <c r="H64" s="167" t="s">
        <v>53</v>
      </c>
      <c r="I64" s="176"/>
    </row>
    <row r="65" spans="1:9" ht="15.75">
      <c r="A65" s="175" t="s">
        <v>25</v>
      </c>
      <c r="B65" s="167"/>
      <c r="C65" s="167" t="s">
        <v>54</v>
      </c>
      <c r="D65" s="176"/>
      <c r="E65" s="1"/>
      <c r="F65" s="175" t="s">
        <v>25</v>
      </c>
      <c r="G65" s="167"/>
      <c r="H65" s="167" t="s">
        <v>54</v>
      </c>
      <c r="I65" s="176"/>
    </row>
    <row r="66" spans="1:9" ht="16.5" thickBot="1">
      <c r="A66" s="177" t="s">
        <v>26</v>
      </c>
      <c r="B66" s="178"/>
      <c r="C66" s="178"/>
      <c r="D66" s="179"/>
      <c r="E66" s="1"/>
      <c r="F66" s="177" t="s">
        <v>26</v>
      </c>
      <c r="G66" s="178"/>
      <c r="H66" s="178"/>
      <c r="I66" s="179"/>
    </row>
    <row r="67" spans="1:9" ht="15.75">
      <c r="A67" s="180" t="s">
        <v>27</v>
      </c>
      <c r="B67" s="328"/>
      <c r="C67" s="329"/>
      <c r="D67" s="330" t="s">
        <v>28</v>
      </c>
      <c r="E67" s="1"/>
      <c r="F67" s="180" t="s">
        <v>27</v>
      </c>
      <c r="G67" s="328"/>
      <c r="H67" s="329"/>
      <c r="I67" s="330" t="s">
        <v>28</v>
      </c>
    </row>
    <row r="68" spans="1:9" ht="16.5" thickBot="1">
      <c r="A68" s="331" t="s">
        <v>55</v>
      </c>
      <c r="B68" s="181"/>
      <c r="C68" s="332"/>
      <c r="D68" s="333"/>
      <c r="F68" s="331" t="s">
        <v>55</v>
      </c>
      <c r="G68" s="181"/>
      <c r="H68" s="332"/>
      <c r="I68" s="333"/>
    </row>
    <row r="70" ht="13.5" thickBot="1"/>
    <row r="71" spans="1:9" ht="15.75">
      <c r="A71" s="159"/>
      <c r="B71" s="160" t="s">
        <v>15</v>
      </c>
      <c r="C71" s="161"/>
      <c r="D71" s="182"/>
      <c r="E71" s="1"/>
      <c r="F71" s="159"/>
      <c r="G71" s="160" t="s">
        <v>15</v>
      </c>
      <c r="H71" s="161"/>
      <c r="I71" s="182"/>
    </row>
    <row r="72" spans="1:9" ht="16.5" thickBot="1">
      <c r="A72" s="163"/>
      <c r="B72" s="164" t="s">
        <v>16</v>
      </c>
      <c r="C72" s="165"/>
      <c r="D72" s="166"/>
      <c r="E72" s="1"/>
      <c r="F72" s="163"/>
      <c r="G72" s="164" t="s">
        <v>16</v>
      </c>
      <c r="H72" s="165"/>
      <c r="I72" s="166"/>
    </row>
    <row r="73" spans="1:9" ht="15.75">
      <c r="A73" s="1"/>
      <c r="B73" s="1"/>
      <c r="C73" s="1"/>
      <c r="D73" s="1"/>
      <c r="E73" s="1"/>
      <c r="F73" s="1"/>
      <c r="G73" s="1"/>
      <c r="H73" s="1"/>
      <c r="I73" s="1"/>
    </row>
    <row r="74" spans="1:9" ht="15.75">
      <c r="A74" s="1" t="s">
        <v>17</v>
      </c>
      <c r="B74" s="167" t="str">
        <f>+B4</f>
        <v>VR</v>
      </c>
      <c r="C74" s="168" t="str">
        <f>+C4</f>
        <v>Jungen Gr.1</v>
      </c>
      <c r="D74" s="1"/>
      <c r="E74" s="1"/>
      <c r="F74" s="1" t="s">
        <v>17</v>
      </c>
      <c r="G74" s="167" t="str">
        <f>+B4</f>
        <v>VR</v>
      </c>
      <c r="H74" s="168" t="str">
        <f>+C4</f>
        <v>Jungen Gr.1</v>
      </c>
      <c r="I74" s="1"/>
    </row>
    <row r="75" spans="1:9" ht="15.75">
      <c r="A75" s="1"/>
      <c r="B75" s="1"/>
      <c r="C75" s="1"/>
      <c r="D75" s="1"/>
      <c r="E75" s="1"/>
      <c r="F75" s="1"/>
      <c r="G75" s="1"/>
      <c r="H75" s="1"/>
      <c r="I75" s="1"/>
    </row>
    <row r="76" spans="1:9" ht="15.75">
      <c r="A76" s="167" t="s">
        <v>18</v>
      </c>
      <c r="B76" s="293" t="s">
        <v>35</v>
      </c>
      <c r="C76" s="167" t="s">
        <v>20</v>
      </c>
      <c r="D76" s="167"/>
      <c r="E76" s="1"/>
      <c r="F76" s="167" t="s">
        <v>18</v>
      </c>
      <c r="G76" s="294" t="s">
        <v>36</v>
      </c>
      <c r="H76" s="167" t="s">
        <v>20</v>
      </c>
      <c r="I76" s="167"/>
    </row>
    <row r="77" spans="1:9" ht="15.75">
      <c r="A77" s="1"/>
      <c r="B77" s="1"/>
      <c r="C77" s="1"/>
      <c r="D77" s="1"/>
      <c r="E77" s="1"/>
      <c r="F77" s="1"/>
      <c r="G77" s="1"/>
      <c r="H77" s="1"/>
      <c r="I77" s="1"/>
    </row>
    <row r="78" spans="1:9" ht="16.5" thickBot="1">
      <c r="A78" s="169" t="str">
        <f>6er_981!$C$9</f>
        <v>Lindner</v>
      </c>
      <c r="B78" s="170" t="s">
        <v>8</v>
      </c>
      <c r="C78" s="169" t="str">
        <f>6er_981!$C$10</f>
        <v>Althaus</v>
      </c>
      <c r="D78" s="169"/>
      <c r="E78" s="1"/>
      <c r="F78" s="169" t="str">
        <f>6er_981!$C$10</f>
        <v>Althaus</v>
      </c>
      <c r="G78" s="170" t="s">
        <v>8</v>
      </c>
      <c r="H78" s="169">
        <f>6er_981!$C$11</f>
        <v>0</v>
      </c>
      <c r="I78" s="169"/>
    </row>
    <row r="79" spans="1:9" ht="15.75">
      <c r="A79" s="1"/>
      <c r="B79" s="171"/>
      <c r="C79" s="1"/>
      <c r="D79" s="1"/>
      <c r="E79" s="1"/>
      <c r="F79" s="1"/>
      <c r="G79" s="171"/>
      <c r="H79" s="1"/>
      <c r="I79" s="1"/>
    </row>
    <row r="80" spans="1:9" ht="16.5" thickBot="1">
      <c r="A80" s="1" t="s">
        <v>22</v>
      </c>
      <c r="B80" s="1"/>
      <c r="C80" s="1"/>
      <c r="D80" s="1"/>
      <c r="E80" s="1"/>
      <c r="F80" s="1" t="s">
        <v>22</v>
      </c>
      <c r="G80" s="1"/>
      <c r="H80" s="1"/>
      <c r="I80" s="1"/>
    </row>
    <row r="81" spans="1:9" ht="15.75">
      <c r="A81" s="172"/>
      <c r="B81" s="173" t="s">
        <v>23</v>
      </c>
      <c r="C81" s="174"/>
      <c r="D81" s="2" t="s">
        <v>23</v>
      </c>
      <c r="E81" s="1"/>
      <c r="F81" s="172"/>
      <c r="G81" s="173" t="s">
        <v>23</v>
      </c>
      <c r="H81" s="174"/>
      <c r="I81" s="2" t="s">
        <v>23</v>
      </c>
    </row>
    <row r="82" spans="1:9" ht="15.75">
      <c r="A82" s="175" t="s">
        <v>24</v>
      </c>
      <c r="B82" s="167"/>
      <c r="C82" s="167" t="s">
        <v>53</v>
      </c>
      <c r="D82" s="176"/>
      <c r="E82" s="1"/>
      <c r="F82" s="175" t="s">
        <v>24</v>
      </c>
      <c r="G82" s="167"/>
      <c r="H82" s="167" t="s">
        <v>53</v>
      </c>
      <c r="I82" s="176"/>
    </row>
    <row r="83" spans="1:9" ht="15.75">
      <c r="A83" s="175" t="s">
        <v>25</v>
      </c>
      <c r="B83" s="167"/>
      <c r="C83" s="167" t="s">
        <v>54</v>
      </c>
      <c r="D83" s="176"/>
      <c r="E83" s="1"/>
      <c r="F83" s="175" t="s">
        <v>25</v>
      </c>
      <c r="G83" s="167"/>
      <c r="H83" s="167" t="s">
        <v>54</v>
      </c>
      <c r="I83" s="176"/>
    </row>
    <row r="84" spans="1:9" ht="16.5" thickBot="1">
      <c r="A84" s="177" t="s">
        <v>26</v>
      </c>
      <c r="B84" s="178"/>
      <c r="C84" s="178"/>
      <c r="D84" s="179"/>
      <c r="E84" s="1"/>
      <c r="F84" s="177" t="s">
        <v>26</v>
      </c>
      <c r="G84" s="178"/>
      <c r="H84" s="178"/>
      <c r="I84" s="179"/>
    </row>
    <row r="85" spans="1:9" ht="15.75">
      <c r="A85" s="180" t="s">
        <v>27</v>
      </c>
      <c r="B85" s="328"/>
      <c r="C85" s="329"/>
      <c r="D85" s="330" t="s">
        <v>28</v>
      </c>
      <c r="E85" s="1"/>
      <c r="F85" s="180" t="s">
        <v>27</v>
      </c>
      <c r="G85" s="328"/>
      <c r="H85" s="329"/>
      <c r="I85" s="330" t="s">
        <v>28</v>
      </c>
    </row>
    <row r="86" spans="1:9" ht="16.5" thickBot="1">
      <c r="A86" s="331" t="s">
        <v>55</v>
      </c>
      <c r="B86" s="181"/>
      <c r="C86" s="332"/>
      <c r="D86" s="333"/>
      <c r="F86" s="331" t="s">
        <v>55</v>
      </c>
      <c r="G86" s="181"/>
      <c r="H86" s="332"/>
      <c r="I86" s="333"/>
    </row>
    <row r="88" ht="13.5" thickBot="1"/>
    <row r="89" spans="1:9" ht="15.75">
      <c r="A89" s="159"/>
      <c r="B89" s="160" t="s">
        <v>15</v>
      </c>
      <c r="C89" s="161"/>
      <c r="D89" s="182"/>
      <c r="E89" s="1"/>
      <c r="F89" s="159"/>
      <c r="G89" s="160" t="s">
        <v>15</v>
      </c>
      <c r="H89" s="161"/>
      <c r="I89" s="182"/>
    </row>
    <row r="90" spans="1:9" ht="16.5" thickBot="1">
      <c r="A90" s="163"/>
      <c r="B90" s="164" t="s">
        <v>16</v>
      </c>
      <c r="C90" s="165"/>
      <c r="D90" s="166"/>
      <c r="E90" s="1"/>
      <c r="F90" s="163"/>
      <c r="G90" s="164" t="s">
        <v>16</v>
      </c>
      <c r="H90" s="165"/>
      <c r="I90" s="166"/>
    </row>
    <row r="91" spans="1:9" ht="15.75">
      <c r="A91" s="1"/>
      <c r="B91" s="1"/>
      <c r="C91" s="1"/>
      <c r="D91" s="1"/>
      <c r="E91" s="1"/>
      <c r="F91" s="1"/>
      <c r="G91" s="1"/>
      <c r="H91" s="1"/>
      <c r="I91" s="1"/>
    </row>
    <row r="92" spans="1:9" ht="15.75">
      <c r="A92" s="1" t="s">
        <v>17</v>
      </c>
      <c r="B92" s="167" t="str">
        <f>+B4</f>
        <v>VR</v>
      </c>
      <c r="C92" s="168" t="str">
        <f>+C4</f>
        <v>Jungen Gr.1</v>
      </c>
      <c r="D92" s="1"/>
      <c r="E92" s="1"/>
      <c r="F92" s="1" t="s">
        <v>17</v>
      </c>
      <c r="G92" s="167" t="str">
        <f>+B4</f>
        <v>VR</v>
      </c>
      <c r="H92" s="168" t="str">
        <f>+C4</f>
        <v>Jungen Gr.1</v>
      </c>
      <c r="I92" s="1"/>
    </row>
    <row r="93" spans="1:9" ht="15.75">
      <c r="A93" s="1"/>
      <c r="B93" s="1"/>
      <c r="C93" s="1"/>
      <c r="D93" s="1"/>
      <c r="E93" s="1"/>
      <c r="F93" s="1"/>
      <c r="G93" s="1"/>
      <c r="H93" s="1"/>
      <c r="I93" s="1"/>
    </row>
    <row r="94" spans="1:9" ht="15.75">
      <c r="A94" s="167" t="s">
        <v>18</v>
      </c>
      <c r="B94" s="294" t="s">
        <v>37</v>
      </c>
      <c r="C94" s="167" t="s">
        <v>20</v>
      </c>
      <c r="D94" s="167"/>
      <c r="E94" s="1"/>
      <c r="F94" s="167" t="s">
        <v>18</v>
      </c>
      <c r="G94" s="294" t="s">
        <v>38</v>
      </c>
      <c r="H94" s="167" t="s">
        <v>20</v>
      </c>
      <c r="I94" s="167"/>
    </row>
    <row r="95" spans="1:9" ht="15.75">
      <c r="A95" s="1"/>
      <c r="B95" s="1"/>
      <c r="C95" s="1"/>
      <c r="D95" s="1"/>
      <c r="E95" s="1"/>
      <c r="F95" s="1"/>
      <c r="G95" s="1"/>
      <c r="H95" s="1"/>
      <c r="I95" s="1"/>
    </row>
    <row r="96" spans="1:9" ht="16.5" thickBot="1">
      <c r="A96" s="169" t="str">
        <f>6er_981!$C$6</f>
        <v>Stern</v>
      </c>
      <c r="B96" s="170" t="s">
        <v>8</v>
      </c>
      <c r="C96" s="169" t="str">
        <f>6er_981!$C$9</f>
        <v>Lindner</v>
      </c>
      <c r="D96" s="169"/>
      <c r="E96" s="1"/>
      <c r="F96" s="169" t="str">
        <f>6er_981!$C$7</f>
        <v>Schäffer</v>
      </c>
      <c r="G96" s="170" t="s">
        <v>8</v>
      </c>
      <c r="H96" s="169" t="str">
        <f>6er_981!$C$8</f>
        <v>Winkler</v>
      </c>
      <c r="I96" s="169"/>
    </row>
    <row r="97" spans="1:9" ht="15.75">
      <c r="A97" s="1"/>
      <c r="B97" s="171"/>
      <c r="C97" s="1"/>
      <c r="D97" s="1"/>
      <c r="E97" s="1"/>
      <c r="F97" s="1"/>
      <c r="G97" s="171"/>
      <c r="H97" s="1"/>
      <c r="I97" s="1"/>
    </row>
    <row r="98" spans="1:9" ht="16.5" thickBot="1">
      <c r="A98" s="1" t="s">
        <v>22</v>
      </c>
      <c r="B98" s="1"/>
      <c r="C98" s="1"/>
      <c r="D98" s="1"/>
      <c r="E98" s="1"/>
      <c r="F98" s="1" t="s">
        <v>22</v>
      </c>
      <c r="G98" s="1"/>
      <c r="H98" s="1"/>
      <c r="I98" s="1"/>
    </row>
    <row r="99" spans="1:9" ht="15.75">
      <c r="A99" s="172"/>
      <c r="B99" s="173" t="s">
        <v>23</v>
      </c>
      <c r="C99" s="174"/>
      <c r="D99" s="2" t="s">
        <v>23</v>
      </c>
      <c r="E99" s="1"/>
      <c r="F99" s="172"/>
      <c r="G99" s="173" t="s">
        <v>23</v>
      </c>
      <c r="H99" s="174"/>
      <c r="I99" s="2" t="s">
        <v>23</v>
      </c>
    </row>
    <row r="100" spans="1:9" ht="15.75">
      <c r="A100" s="175" t="s">
        <v>24</v>
      </c>
      <c r="B100" s="167"/>
      <c r="C100" s="167" t="s">
        <v>53</v>
      </c>
      <c r="D100" s="176"/>
      <c r="E100" s="1"/>
      <c r="F100" s="175" t="s">
        <v>24</v>
      </c>
      <c r="G100" s="167"/>
      <c r="H100" s="167" t="s">
        <v>53</v>
      </c>
      <c r="I100" s="176"/>
    </row>
    <row r="101" spans="1:9" ht="15.75">
      <c r="A101" s="175" t="s">
        <v>25</v>
      </c>
      <c r="B101" s="167"/>
      <c r="C101" s="167" t="s">
        <v>54</v>
      </c>
      <c r="D101" s="176"/>
      <c r="E101" s="1"/>
      <c r="F101" s="175" t="s">
        <v>25</v>
      </c>
      <c r="G101" s="167"/>
      <c r="H101" s="167" t="s">
        <v>54</v>
      </c>
      <c r="I101" s="176"/>
    </row>
    <row r="102" spans="1:9" ht="16.5" thickBot="1">
      <c r="A102" s="177" t="s">
        <v>26</v>
      </c>
      <c r="B102" s="178"/>
      <c r="C102" s="178"/>
      <c r="D102" s="179"/>
      <c r="E102" s="1"/>
      <c r="F102" s="177" t="s">
        <v>26</v>
      </c>
      <c r="G102" s="178"/>
      <c r="H102" s="178"/>
      <c r="I102" s="179"/>
    </row>
    <row r="103" spans="1:9" ht="15.75">
      <c r="A103" s="180" t="s">
        <v>27</v>
      </c>
      <c r="B103" s="328"/>
      <c r="C103" s="329"/>
      <c r="D103" s="330" t="s">
        <v>28</v>
      </c>
      <c r="E103" s="1"/>
      <c r="F103" s="180" t="s">
        <v>27</v>
      </c>
      <c r="G103" s="328"/>
      <c r="H103" s="329"/>
      <c r="I103" s="330" t="s">
        <v>28</v>
      </c>
    </row>
    <row r="104" spans="1:9" ht="16.5" thickBot="1">
      <c r="A104" s="331" t="s">
        <v>55</v>
      </c>
      <c r="B104" s="181"/>
      <c r="C104" s="332"/>
      <c r="D104" s="333"/>
      <c r="F104" s="331" t="s">
        <v>55</v>
      </c>
      <c r="G104" s="181"/>
      <c r="H104" s="332"/>
      <c r="I104" s="333"/>
    </row>
    <row r="105" spans="1:9" ht="15.75">
      <c r="A105" s="159"/>
      <c r="B105" s="160" t="s">
        <v>15</v>
      </c>
      <c r="C105" s="161"/>
      <c r="D105" s="162"/>
      <c r="E105" s="1"/>
      <c r="F105" s="159"/>
      <c r="G105" s="160" t="s">
        <v>15</v>
      </c>
      <c r="H105" s="161"/>
      <c r="I105" s="162" t="s">
        <v>39</v>
      </c>
    </row>
    <row r="106" spans="1:9" ht="16.5" thickBot="1">
      <c r="A106" s="163"/>
      <c r="B106" s="164" t="s">
        <v>16</v>
      </c>
      <c r="C106" s="165"/>
      <c r="D106" s="166"/>
      <c r="E106" s="1"/>
      <c r="F106" s="163"/>
      <c r="G106" s="164" t="s">
        <v>16</v>
      </c>
      <c r="H106" s="165"/>
      <c r="I106" s="166"/>
    </row>
    <row r="107" spans="1:9" ht="15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5.75">
      <c r="A108" s="1" t="s">
        <v>17</v>
      </c>
      <c r="B108" s="183" t="str">
        <f>+B4</f>
        <v>VR</v>
      </c>
      <c r="C108" s="167" t="str">
        <f>+C4</f>
        <v>Jungen Gr.1</v>
      </c>
      <c r="D108" s="1"/>
      <c r="E108" s="1"/>
      <c r="F108" s="1" t="s">
        <v>17</v>
      </c>
      <c r="G108" s="167" t="str">
        <f>+B4</f>
        <v>VR</v>
      </c>
      <c r="H108" s="168" t="str">
        <f>+C4</f>
        <v>Jungen Gr.1</v>
      </c>
      <c r="I108" s="1"/>
    </row>
    <row r="109" spans="1:9" ht="15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5.75">
      <c r="A110" s="167" t="s">
        <v>18</v>
      </c>
      <c r="B110" s="295" t="s">
        <v>40</v>
      </c>
      <c r="C110" s="167" t="s">
        <v>20</v>
      </c>
      <c r="D110" s="167"/>
      <c r="E110" s="1"/>
      <c r="F110" s="167" t="s">
        <v>18</v>
      </c>
      <c r="G110" s="295" t="s">
        <v>41</v>
      </c>
      <c r="H110" s="167" t="s">
        <v>20</v>
      </c>
      <c r="I110" s="167"/>
    </row>
    <row r="111" spans="1:9" ht="15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6.5" thickBot="1">
      <c r="A112" s="169" t="str">
        <f>6er_981!$C$8</f>
        <v>Winkler</v>
      </c>
      <c r="B112" s="170" t="s">
        <v>8</v>
      </c>
      <c r="C112" s="169">
        <f>6er_981!$C$11</f>
        <v>0</v>
      </c>
      <c r="D112" s="169"/>
      <c r="E112" s="1"/>
      <c r="F112" s="169" t="str">
        <f>6er_981!$C$7</f>
        <v>Schäffer</v>
      </c>
      <c r="G112" s="170" t="s">
        <v>8</v>
      </c>
      <c r="H112" s="169" t="str">
        <f>6er_981!$C$9</f>
        <v>Lindner</v>
      </c>
      <c r="I112" s="169"/>
    </row>
    <row r="113" spans="1:9" ht="15.75">
      <c r="A113" s="1"/>
      <c r="B113" s="171"/>
      <c r="C113" s="1"/>
      <c r="D113" s="1"/>
      <c r="E113" s="1"/>
      <c r="F113" s="1"/>
      <c r="G113" s="171"/>
      <c r="H113" s="1"/>
      <c r="I113" s="1"/>
    </row>
    <row r="114" spans="1:9" ht="16.5" thickBot="1">
      <c r="A114" s="1" t="s">
        <v>22</v>
      </c>
      <c r="B114" s="1"/>
      <c r="C114" s="1"/>
      <c r="D114" s="1"/>
      <c r="E114" s="1"/>
      <c r="F114" s="1" t="s">
        <v>22</v>
      </c>
      <c r="G114" s="1"/>
      <c r="H114" s="1"/>
      <c r="I114" s="1"/>
    </row>
    <row r="115" spans="1:9" ht="15.75">
      <c r="A115" s="172"/>
      <c r="B115" s="173" t="s">
        <v>23</v>
      </c>
      <c r="C115" s="174"/>
      <c r="D115" s="2" t="s">
        <v>23</v>
      </c>
      <c r="E115" s="1"/>
      <c r="F115" s="172"/>
      <c r="G115" s="173" t="s">
        <v>23</v>
      </c>
      <c r="H115" s="174"/>
      <c r="I115" s="2" t="s">
        <v>23</v>
      </c>
    </row>
    <row r="116" spans="1:9" ht="15.75">
      <c r="A116" s="175" t="s">
        <v>24</v>
      </c>
      <c r="B116" s="167"/>
      <c r="C116" s="167" t="s">
        <v>53</v>
      </c>
      <c r="D116" s="176"/>
      <c r="E116" s="1"/>
      <c r="F116" s="175" t="s">
        <v>24</v>
      </c>
      <c r="G116" s="167"/>
      <c r="H116" s="167" t="s">
        <v>53</v>
      </c>
      <c r="I116" s="176"/>
    </row>
    <row r="117" spans="1:9" ht="15.75">
      <c r="A117" s="175" t="s">
        <v>25</v>
      </c>
      <c r="B117" s="167"/>
      <c r="C117" s="167" t="s">
        <v>54</v>
      </c>
      <c r="D117" s="176"/>
      <c r="E117" s="1"/>
      <c r="F117" s="175" t="s">
        <v>25</v>
      </c>
      <c r="G117" s="167"/>
      <c r="H117" s="167" t="s">
        <v>54</v>
      </c>
      <c r="I117" s="176"/>
    </row>
    <row r="118" spans="1:9" ht="16.5" thickBot="1">
      <c r="A118" s="177" t="s">
        <v>26</v>
      </c>
      <c r="B118" s="178"/>
      <c r="C118" s="178"/>
      <c r="D118" s="179"/>
      <c r="E118" s="1"/>
      <c r="F118" s="177" t="s">
        <v>26</v>
      </c>
      <c r="G118" s="178"/>
      <c r="H118" s="178"/>
      <c r="I118" s="179"/>
    </row>
    <row r="119" spans="1:9" ht="15.75">
      <c r="A119" s="180" t="s">
        <v>27</v>
      </c>
      <c r="B119" s="328"/>
      <c r="C119" s="329"/>
      <c r="D119" s="330" t="s">
        <v>28</v>
      </c>
      <c r="E119" s="1"/>
      <c r="F119" s="180" t="s">
        <v>27</v>
      </c>
      <c r="G119" s="328"/>
      <c r="H119" s="329"/>
      <c r="I119" s="330" t="s">
        <v>28</v>
      </c>
    </row>
    <row r="120" spans="1:9" ht="16.5" thickBot="1">
      <c r="A120" s="331" t="s">
        <v>55</v>
      </c>
      <c r="B120" s="181"/>
      <c r="C120" s="332"/>
      <c r="D120" s="333"/>
      <c r="F120" s="331" t="s">
        <v>55</v>
      </c>
      <c r="G120" s="181"/>
      <c r="H120" s="332"/>
      <c r="I120" s="333"/>
    </row>
    <row r="122" ht="13.5" thickBot="1"/>
    <row r="123" spans="1:9" ht="15.75">
      <c r="A123" s="159"/>
      <c r="B123" s="160" t="s">
        <v>15</v>
      </c>
      <c r="C123" s="161"/>
      <c r="D123" s="182"/>
      <c r="E123" s="1"/>
      <c r="F123" s="159"/>
      <c r="G123" s="160" t="s">
        <v>15</v>
      </c>
      <c r="H123" s="161"/>
      <c r="I123" s="182"/>
    </row>
    <row r="124" spans="1:9" ht="16.5" thickBot="1">
      <c r="A124" s="163"/>
      <c r="B124" s="164" t="s">
        <v>16</v>
      </c>
      <c r="C124" s="165"/>
      <c r="D124" s="166"/>
      <c r="E124" s="1"/>
      <c r="F124" s="163"/>
      <c r="G124" s="164" t="s">
        <v>16</v>
      </c>
      <c r="H124" s="165"/>
      <c r="I124" s="166"/>
    </row>
    <row r="125" spans="1:9" ht="15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5.75">
      <c r="A126" s="1" t="s">
        <v>17</v>
      </c>
      <c r="B126" s="167" t="str">
        <f>+B4</f>
        <v>VR</v>
      </c>
      <c r="C126" s="168" t="str">
        <f>+C4</f>
        <v>Jungen Gr.1</v>
      </c>
      <c r="D126" s="1"/>
      <c r="E126" s="1"/>
      <c r="F126" s="1" t="s">
        <v>17</v>
      </c>
      <c r="G126" s="167" t="str">
        <f>+B4</f>
        <v>VR</v>
      </c>
      <c r="H126" s="168" t="str">
        <f>+C4</f>
        <v>Jungen Gr.1</v>
      </c>
      <c r="I126" s="1"/>
    </row>
    <row r="127" spans="1:9" ht="15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5.75">
      <c r="A128" s="167" t="s">
        <v>18</v>
      </c>
      <c r="B128" s="295" t="s">
        <v>42</v>
      </c>
      <c r="C128" s="167" t="s">
        <v>20</v>
      </c>
      <c r="D128" s="167"/>
      <c r="E128" s="1"/>
      <c r="F128" s="167" t="s">
        <v>18</v>
      </c>
      <c r="G128" s="167"/>
      <c r="H128" s="167" t="s">
        <v>20</v>
      </c>
      <c r="I128" s="167"/>
    </row>
    <row r="129" spans="1:9" ht="15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6.5" thickBot="1">
      <c r="A130" s="169" t="str">
        <f>6er_981!$C$6</f>
        <v>Stern</v>
      </c>
      <c r="B130" s="170" t="s">
        <v>8</v>
      </c>
      <c r="C130" s="169" t="str">
        <f>6er_981!$C$10</f>
        <v>Althaus</v>
      </c>
      <c r="D130" s="169"/>
      <c r="E130" s="1"/>
      <c r="F130" s="169"/>
      <c r="G130" s="170" t="s">
        <v>8</v>
      </c>
      <c r="H130" s="169"/>
      <c r="I130" s="169"/>
    </row>
    <row r="131" spans="1:9" ht="15.75">
      <c r="A131" s="1"/>
      <c r="B131" s="171"/>
      <c r="C131" s="1"/>
      <c r="D131" s="1"/>
      <c r="E131" s="1"/>
      <c r="F131" s="1"/>
      <c r="G131" s="171"/>
      <c r="H131" s="1"/>
      <c r="I131" s="1"/>
    </row>
    <row r="132" spans="1:9" ht="16.5" thickBot="1">
      <c r="A132" s="1" t="s">
        <v>22</v>
      </c>
      <c r="B132" s="1"/>
      <c r="C132" s="1"/>
      <c r="D132" s="1"/>
      <c r="E132" s="1"/>
      <c r="F132" s="1" t="s">
        <v>22</v>
      </c>
      <c r="G132" s="1"/>
      <c r="H132" s="1"/>
      <c r="I132" s="1"/>
    </row>
    <row r="133" spans="1:9" ht="15.75">
      <c r="A133" s="172"/>
      <c r="B133" s="173" t="s">
        <v>23</v>
      </c>
      <c r="C133" s="174"/>
      <c r="D133" s="2" t="s">
        <v>23</v>
      </c>
      <c r="E133" s="1"/>
      <c r="F133" s="172"/>
      <c r="G133" s="173" t="s">
        <v>23</v>
      </c>
      <c r="H133" s="174"/>
      <c r="I133" s="2" t="s">
        <v>23</v>
      </c>
    </row>
    <row r="134" spans="1:9" ht="15.75">
      <c r="A134" s="175" t="s">
        <v>24</v>
      </c>
      <c r="B134" s="167"/>
      <c r="C134" s="167" t="s">
        <v>53</v>
      </c>
      <c r="D134" s="176"/>
      <c r="E134" s="1"/>
      <c r="F134" s="175" t="s">
        <v>24</v>
      </c>
      <c r="G134" s="167"/>
      <c r="H134" s="167" t="s">
        <v>53</v>
      </c>
      <c r="I134" s="176"/>
    </row>
    <row r="135" spans="1:9" ht="15.75">
      <c r="A135" s="175" t="s">
        <v>25</v>
      </c>
      <c r="B135" s="167"/>
      <c r="C135" s="167" t="s">
        <v>54</v>
      </c>
      <c r="D135" s="176"/>
      <c r="E135" s="1"/>
      <c r="F135" s="175" t="s">
        <v>25</v>
      </c>
      <c r="G135" s="167"/>
      <c r="H135" s="167" t="s">
        <v>54</v>
      </c>
      <c r="I135" s="176"/>
    </row>
    <row r="136" spans="1:9" ht="16.5" thickBot="1">
      <c r="A136" s="177" t="s">
        <v>26</v>
      </c>
      <c r="B136" s="178"/>
      <c r="C136" s="178"/>
      <c r="D136" s="179"/>
      <c r="E136" s="1"/>
      <c r="F136" s="177" t="s">
        <v>26</v>
      </c>
      <c r="G136" s="178"/>
      <c r="H136" s="178"/>
      <c r="I136" s="179"/>
    </row>
    <row r="137" spans="1:9" ht="15.75">
      <c r="A137" s="180" t="s">
        <v>27</v>
      </c>
      <c r="B137" s="328"/>
      <c r="C137" s="329"/>
      <c r="D137" s="330" t="s">
        <v>28</v>
      </c>
      <c r="E137" s="1"/>
      <c r="F137" s="180" t="s">
        <v>27</v>
      </c>
      <c r="G137" s="328"/>
      <c r="H137" s="329"/>
      <c r="I137" s="330" t="s">
        <v>28</v>
      </c>
    </row>
    <row r="138" spans="1:9" ht="16.5" thickBot="1">
      <c r="A138" s="331" t="s">
        <v>55</v>
      </c>
      <c r="B138" s="181"/>
      <c r="C138" s="332"/>
      <c r="D138" s="333"/>
      <c r="F138" s="331" t="s">
        <v>55</v>
      </c>
      <c r="G138" s="181"/>
      <c r="H138" s="332"/>
      <c r="I138" s="333"/>
    </row>
    <row r="140" ht="13.5" thickBot="1"/>
    <row r="141" spans="1:9" ht="15.75">
      <c r="A141" s="159"/>
      <c r="B141" s="160" t="s">
        <v>15</v>
      </c>
      <c r="C141" s="161"/>
      <c r="D141" s="182"/>
      <c r="E141" s="1"/>
      <c r="F141" s="159"/>
      <c r="G141" s="160" t="s">
        <v>15</v>
      </c>
      <c r="H141" s="161"/>
      <c r="I141" s="182"/>
    </row>
    <row r="142" spans="1:9" ht="16.5" thickBot="1">
      <c r="A142" s="163"/>
      <c r="B142" s="164" t="s">
        <v>16</v>
      </c>
      <c r="C142" s="165"/>
      <c r="D142" s="166"/>
      <c r="E142" s="1"/>
      <c r="F142" s="163"/>
      <c r="G142" s="164" t="s">
        <v>16</v>
      </c>
      <c r="H142" s="165"/>
      <c r="I142" s="166"/>
    </row>
    <row r="143" spans="1:9" ht="15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5.75">
      <c r="A144" s="1" t="s">
        <v>17</v>
      </c>
      <c r="B144" s="167" t="str">
        <f>+B4</f>
        <v>VR</v>
      </c>
      <c r="C144" s="168" t="str">
        <f>+C4</f>
        <v>Jungen Gr.1</v>
      </c>
      <c r="D144" s="1"/>
      <c r="E144" s="1"/>
      <c r="F144" s="1" t="s">
        <v>17</v>
      </c>
      <c r="G144" s="167" t="str">
        <f>+B4</f>
        <v>VR</v>
      </c>
      <c r="H144" s="168" t="str">
        <f>+C4</f>
        <v>Jungen Gr.1</v>
      </c>
      <c r="I144" s="1"/>
    </row>
    <row r="145" spans="1:9" ht="15.7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5.75">
      <c r="A146" s="167" t="s">
        <v>18</v>
      </c>
      <c r="B146" s="167"/>
      <c r="C146" s="167" t="s">
        <v>20</v>
      </c>
      <c r="D146" s="167"/>
      <c r="E146" s="1"/>
      <c r="F146" s="167" t="s">
        <v>18</v>
      </c>
      <c r="G146" s="167"/>
      <c r="H146" s="167" t="s">
        <v>20</v>
      </c>
      <c r="I146" s="167"/>
    </row>
    <row r="147" spans="1:9" ht="15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6.5" thickBot="1">
      <c r="A148" s="169"/>
      <c r="B148" s="170" t="s">
        <v>8</v>
      </c>
      <c r="C148" s="169"/>
      <c r="D148" s="169"/>
      <c r="E148" s="1"/>
      <c r="F148" s="169"/>
      <c r="G148" s="170" t="s">
        <v>8</v>
      </c>
      <c r="H148" s="169"/>
      <c r="I148" s="169"/>
    </row>
    <row r="149" spans="1:9" ht="15.75">
      <c r="A149" s="1"/>
      <c r="B149" s="171"/>
      <c r="C149" s="1"/>
      <c r="D149" s="1"/>
      <c r="E149" s="1"/>
      <c r="F149" s="1"/>
      <c r="G149" s="171"/>
      <c r="H149" s="1"/>
      <c r="I149" s="1"/>
    </row>
    <row r="150" spans="1:9" ht="16.5" thickBot="1">
      <c r="A150" s="1" t="s">
        <v>22</v>
      </c>
      <c r="B150" s="1"/>
      <c r="C150" s="1"/>
      <c r="D150" s="1"/>
      <c r="E150" s="1"/>
      <c r="F150" s="1" t="s">
        <v>22</v>
      </c>
      <c r="G150" s="1"/>
      <c r="H150" s="1"/>
      <c r="I150" s="1"/>
    </row>
    <row r="151" spans="1:9" ht="15.75">
      <c r="A151" s="172"/>
      <c r="B151" s="173" t="s">
        <v>23</v>
      </c>
      <c r="C151" s="174"/>
      <c r="D151" s="2" t="s">
        <v>23</v>
      </c>
      <c r="E151" s="1"/>
      <c r="F151" s="172"/>
      <c r="G151" s="173" t="s">
        <v>23</v>
      </c>
      <c r="H151" s="174"/>
      <c r="I151" s="2" t="s">
        <v>23</v>
      </c>
    </row>
    <row r="152" spans="1:9" ht="15.75">
      <c r="A152" s="175" t="s">
        <v>24</v>
      </c>
      <c r="B152" s="167"/>
      <c r="C152" s="167" t="s">
        <v>53</v>
      </c>
      <c r="D152" s="176"/>
      <c r="E152" s="1"/>
      <c r="F152" s="175" t="s">
        <v>24</v>
      </c>
      <c r="G152" s="167"/>
      <c r="H152" s="167" t="s">
        <v>53</v>
      </c>
      <c r="I152" s="176"/>
    </row>
    <row r="153" spans="1:9" ht="15.75">
      <c r="A153" s="175" t="s">
        <v>25</v>
      </c>
      <c r="B153" s="167"/>
      <c r="C153" s="167" t="s">
        <v>54</v>
      </c>
      <c r="D153" s="176"/>
      <c r="E153" s="1"/>
      <c r="F153" s="175" t="s">
        <v>25</v>
      </c>
      <c r="G153" s="167"/>
      <c r="H153" s="167" t="s">
        <v>54</v>
      </c>
      <c r="I153" s="176"/>
    </row>
    <row r="154" spans="1:9" ht="16.5" thickBot="1">
      <c r="A154" s="177" t="s">
        <v>26</v>
      </c>
      <c r="B154" s="178"/>
      <c r="C154" s="178"/>
      <c r="D154" s="179"/>
      <c r="E154" s="1"/>
      <c r="F154" s="177" t="s">
        <v>26</v>
      </c>
      <c r="G154" s="178"/>
      <c r="H154" s="178"/>
      <c r="I154" s="179"/>
    </row>
    <row r="155" spans="1:9" ht="15.75">
      <c r="A155" s="180" t="s">
        <v>27</v>
      </c>
      <c r="B155" s="328"/>
      <c r="C155" s="329"/>
      <c r="D155" s="330" t="s">
        <v>28</v>
      </c>
      <c r="E155" s="1"/>
      <c r="F155" s="180" t="s">
        <v>27</v>
      </c>
      <c r="G155" s="328"/>
      <c r="H155" s="329"/>
      <c r="I155" s="330" t="s">
        <v>28</v>
      </c>
    </row>
    <row r="156" spans="1:9" ht="16.5" thickBot="1">
      <c r="A156" s="331" t="s">
        <v>55</v>
      </c>
      <c r="B156" s="181"/>
      <c r="C156" s="332"/>
      <c r="D156" s="333"/>
      <c r="F156" s="331" t="s">
        <v>55</v>
      </c>
      <c r="G156" s="181"/>
      <c r="H156" s="332"/>
      <c r="I156" s="333"/>
    </row>
    <row r="157" spans="1:9" ht="12.75">
      <c r="A157" s="158"/>
      <c r="B157" s="158"/>
      <c r="C157" s="158"/>
      <c r="D157" s="158"/>
      <c r="E157" s="158"/>
      <c r="F157" s="158"/>
      <c r="G157" s="158"/>
      <c r="H157" s="158"/>
      <c r="I157" s="158"/>
    </row>
    <row r="158" spans="1:18" s="186" customFormat="1" ht="15.75">
      <c r="A158" s="184"/>
      <c r="B158" s="185"/>
      <c r="C158" s="184"/>
      <c r="D158" s="185"/>
      <c r="E158" s="184"/>
      <c r="F158" s="184"/>
      <c r="G158" s="185"/>
      <c r="H158" s="184"/>
      <c r="I158" s="185"/>
      <c r="J158"/>
      <c r="K158"/>
      <c r="L158"/>
      <c r="M158"/>
      <c r="N158"/>
      <c r="O158"/>
      <c r="P158"/>
      <c r="Q158"/>
      <c r="R158"/>
    </row>
    <row r="159" spans="1:18" s="186" customFormat="1" ht="15.75">
      <c r="A159" s="184"/>
      <c r="B159" s="185"/>
      <c r="C159" s="184"/>
      <c r="D159" s="184"/>
      <c r="E159" s="184"/>
      <c r="F159" s="184"/>
      <c r="G159" s="185"/>
      <c r="H159" s="184"/>
      <c r="I159" s="184"/>
      <c r="J159"/>
      <c r="K159"/>
      <c r="L159"/>
      <c r="M159"/>
      <c r="N159"/>
      <c r="O159"/>
      <c r="P159"/>
      <c r="Q159"/>
      <c r="R159"/>
    </row>
    <row r="160" spans="1:18" s="5" customFormat="1" ht="15.75">
      <c r="A160" s="187"/>
      <c r="B160" s="187"/>
      <c r="C160" s="187"/>
      <c r="D160" s="187"/>
      <c r="E160" s="187"/>
      <c r="F160" s="187"/>
      <c r="G160" s="187"/>
      <c r="H160" s="187"/>
      <c r="I160" s="187"/>
      <c r="J160"/>
      <c r="K160"/>
      <c r="L160"/>
      <c r="M160"/>
      <c r="N160"/>
      <c r="O160"/>
      <c r="P160"/>
      <c r="Q160"/>
      <c r="R160"/>
    </row>
    <row r="161" spans="1:18" s="5" customFormat="1" ht="15.75">
      <c r="A161" s="187"/>
      <c r="B161" s="187"/>
      <c r="C161" s="187"/>
      <c r="D161" s="187"/>
      <c r="E161" s="187"/>
      <c r="F161" s="187"/>
      <c r="G161" s="187"/>
      <c r="H161" s="187"/>
      <c r="I161" s="187"/>
      <c r="J161"/>
      <c r="K161"/>
      <c r="L161"/>
      <c r="M161"/>
      <c r="N161"/>
      <c r="O161"/>
      <c r="P161"/>
      <c r="Q161"/>
      <c r="R161"/>
    </row>
    <row r="162" spans="1:18" s="5" customFormat="1" ht="15.75">
      <c r="A162" s="187"/>
      <c r="B162" s="187"/>
      <c r="C162" s="187"/>
      <c r="D162" s="187"/>
      <c r="E162" s="187"/>
      <c r="F162" s="187"/>
      <c r="G162" s="187"/>
      <c r="H162" s="187"/>
      <c r="I162" s="187"/>
      <c r="J162"/>
      <c r="K162"/>
      <c r="L162"/>
      <c r="M162"/>
      <c r="N162"/>
      <c r="O162"/>
      <c r="P162"/>
      <c r="Q162"/>
      <c r="R162"/>
    </row>
    <row r="163" spans="1:18" s="5" customFormat="1" ht="15.75">
      <c r="A163" s="187"/>
      <c r="B163" s="187"/>
      <c r="C163" s="187"/>
      <c r="D163" s="187"/>
      <c r="E163" s="187"/>
      <c r="F163" s="187"/>
      <c r="G163" s="187"/>
      <c r="H163" s="187"/>
      <c r="I163" s="187"/>
      <c r="J163"/>
      <c r="K163"/>
      <c r="L163"/>
      <c r="M163"/>
      <c r="N163"/>
      <c r="O163"/>
      <c r="P163"/>
      <c r="Q163"/>
      <c r="R163"/>
    </row>
    <row r="164" spans="1:18" s="5" customFormat="1" ht="15.75">
      <c r="A164" s="187"/>
      <c r="B164" s="187"/>
      <c r="C164" s="187"/>
      <c r="D164" s="187"/>
      <c r="E164" s="187"/>
      <c r="F164" s="187"/>
      <c r="G164" s="187"/>
      <c r="H164" s="187"/>
      <c r="I164" s="187"/>
      <c r="J164"/>
      <c r="K164"/>
      <c r="L164"/>
      <c r="M164"/>
      <c r="N164"/>
      <c r="O164"/>
      <c r="P164"/>
      <c r="Q164"/>
      <c r="R164"/>
    </row>
    <row r="165" spans="1:18" s="5" customFormat="1" ht="15.75">
      <c r="A165" s="187"/>
      <c r="B165" s="188"/>
      <c r="C165" s="187"/>
      <c r="D165" s="187"/>
      <c r="E165" s="187"/>
      <c r="F165" s="187"/>
      <c r="G165" s="188"/>
      <c r="H165" s="187"/>
      <c r="I165" s="187"/>
      <c r="J165"/>
      <c r="K165"/>
      <c r="L165"/>
      <c r="M165"/>
      <c r="N165"/>
      <c r="O165"/>
      <c r="P165"/>
      <c r="Q165"/>
      <c r="R165"/>
    </row>
    <row r="166" spans="1:18" s="5" customFormat="1" ht="15.75">
      <c r="A166" s="187"/>
      <c r="B166" s="189"/>
      <c r="C166" s="187"/>
      <c r="D166" s="187"/>
      <c r="E166" s="187"/>
      <c r="F166" s="187"/>
      <c r="G166" s="189"/>
      <c r="H166" s="187"/>
      <c r="I166" s="187"/>
      <c r="J166"/>
      <c r="K166"/>
      <c r="L166"/>
      <c r="M166"/>
      <c r="N166"/>
      <c r="O166"/>
      <c r="P166"/>
      <c r="Q166"/>
      <c r="R166"/>
    </row>
    <row r="167" spans="1:18" s="5" customFormat="1" ht="15.75">
      <c r="A167" s="187"/>
      <c r="B167" s="187"/>
      <c r="C167" s="187"/>
      <c r="D167" s="187"/>
      <c r="E167" s="187"/>
      <c r="F167" s="187"/>
      <c r="G167" s="187"/>
      <c r="H167" s="187"/>
      <c r="I167" s="187"/>
      <c r="J167"/>
      <c r="K167"/>
      <c r="L167"/>
      <c r="M167"/>
      <c r="N167"/>
      <c r="O167"/>
      <c r="P167"/>
      <c r="Q167"/>
      <c r="R167"/>
    </row>
    <row r="168" spans="1:18" s="5" customFormat="1" ht="15.75">
      <c r="A168" s="187"/>
      <c r="B168" s="187"/>
      <c r="C168" s="188"/>
      <c r="D168" s="188"/>
      <c r="E168" s="187"/>
      <c r="F168" s="187"/>
      <c r="G168" s="187"/>
      <c r="H168" s="188"/>
      <c r="I168" s="188"/>
      <c r="J168"/>
      <c r="K168"/>
      <c r="L168"/>
      <c r="M168"/>
      <c r="N168"/>
      <c r="O168"/>
      <c r="P168"/>
      <c r="Q168"/>
      <c r="R168"/>
    </row>
    <row r="169" spans="1:18" s="5" customFormat="1" ht="15.75">
      <c r="A169" s="187"/>
      <c r="B169" s="187"/>
      <c r="C169" s="187"/>
      <c r="D169" s="187"/>
      <c r="E169" s="187"/>
      <c r="F169" s="187"/>
      <c r="G169" s="187"/>
      <c r="H169" s="187"/>
      <c r="I169" s="187"/>
      <c r="J169"/>
      <c r="K169"/>
      <c r="L169"/>
      <c r="M169"/>
      <c r="N169"/>
      <c r="O169"/>
      <c r="P169"/>
      <c r="Q169"/>
      <c r="R169"/>
    </row>
    <row r="170" spans="1:18" s="5" customFormat="1" ht="15.75">
      <c r="A170" s="187"/>
      <c r="B170" s="187"/>
      <c r="C170" s="187"/>
      <c r="D170" s="187"/>
      <c r="E170" s="187"/>
      <c r="F170" s="187"/>
      <c r="G170" s="187"/>
      <c r="H170" s="187"/>
      <c r="I170" s="187"/>
      <c r="J170"/>
      <c r="K170"/>
      <c r="L170"/>
      <c r="M170"/>
      <c r="N170"/>
      <c r="O170"/>
      <c r="P170"/>
      <c r="Q170"/>
      <c r="R170"/>
    </row>
    <row r="171" spans="1:18" s="5" customFormat="1" ht="15.75">
      <c r="A171" s="187"/>
      <c r="B171" s="187"/>
      <c r="C171" s="187"/>
      <c r="D171" s="187"/>
      <c r="E171" s="187"/>
      <c r="F171" s="187"/>
      <c r="G171" s="187"/>
      <c r="H171" s="187"/>
      <c r="I171" s="187"/>
      <c r="J171"/>
      <c r="K171"/>
      <c r="L171"/>
      <c r="M171"/>
      <c r="N171"/>
      <c r="O171"/>
      <c r="P171"/>
      <c r="Q171"/>
      <c r="R171"/>
    </row>
    <row r="172" spans="1:18" s="5" customFormat="1" ht="15.75">
      <c r="A172" s="190"/>
      <c r="B172" s="191"/>
      <c r="C172" s="187"/>
      <c r="D172" s="187"/>
      <c r="E172" s="187"/>
      <c r="F172" s="190"/>
      <c r="G172" s="191"/>
      <c r="H172" s="187"/>
      <c r="I172" s="187"/>
      <c r="J172"/>
      <c r="K172"/>
      <c r="L172"/>
      <c r="M172"/>
      <c r="N172"/>
      <c r="O172"/>
      <c r="P172"/>
      <c r="Q172"/>
      <c r="R172"/>
    </row>
    <row r="173" spans="1:18" s="5" customFormat="1" ht="15.75">
      <c r="A173" s="187"/>
      <c r="B173" s="187"/>
      <c r="C173" s="187"/>
      <c r="D173" s="187"/>
      <c r="F173" s="187"/>
      <c r="G173" s="187"/>
      <c r="H173" s="187"/>
      <c r="I173" s="187"/>
      <c r="J173"/>
      <c r="K173"/>
      <c r="L173"/>
      <c r="M173"/>
      <c r="N173"/>
      <c r="O173"/>
      <c r="P173"/>
      <c r="Q173"/>
      <c r="R173"/>
    </row>
    <row r="174" spans="10:18" s="5" customFormat="1" ht="12.75">
      <c r="J174"/>
      <c r="K174"/>
      <c r="L174"/>
      <c r="M174"/>
      <c r="N174"/>
      <c r="O174"/>
      <c r="P174"/>
      <c r="Q174"/>
      <c r="R174"/>
    </row>
    <row r="175" spans="10:18" s="5" customFormat="1" ht="12.75">
      <c r="J175"/>
      <c r="K175"/>
      <c r="L175"/>
      <c r="M175"/>
      <c r="N175"/>
      <c r="O175"/>
      <c r="P175"/>
      <c r="Q175"/>
      <c r="R175"/>
    </row>
    <row r="176" spans="1:18" s="186" customFormat="1" ht="15.75">
      <c r="A176" s="184"/>
      <c r="B176" s="185"/>
      <c r="C176" s="184"/>
      <c r="D176" s="184"/>
      <c r="E176" s="184"/>
      <c r="F176" s="184"/>
      <c r="G176" s="185"/>
      <c r="H176" s="184"/>
      <c r="I176" s="184"/>
      <c r="J176"/>
      <c r="K176"/>
      <c r="L176"/>
      <c r="M176"/>
      <c r="N176"/>
      <c r="O176"/>
      <c r="P176"/>
      <c r="Q176"/>
      <c r="R176"/>
    </row>
    <row r="177" spans="1:18" s="186" customFormat="1" ht="15.75">
      <c r="A177" s="184"/>
      <c r="B177" s="185"/>
      <c r="C177" s="184"/>
      <c r="D177" s="184"/>
      <c r="E177" s="184"/>
      <c r="F177" s="184"/>
      <c r="G177" s="185"/>
      <c r="H177" s="184"/>
      <c r="I177" s="184"/>
      <c r="J177"/>
      <c r="K177"/>
      <c r="L177"/>
      <c r="M177"/>
      <c r="N177"/>
      <c r="O177"/>
      <c r="P177"/>
      <c r="Q177"/>
      <c r="R177"/>
    </row>
    <row r="178" spans="1:18" s="5" customFormat="1" ht="15.75">
      <c r="A178" s="187"/>
      <c r="B178" s="187"/>
      <c r="C178" s="187"/>
      <c r="D178" s="187"/>
      <c r="E178" s="187"/>
      <c r="F178" s="187"/>
      <c r="G178" s="187"/>
      <c r="H178" s="187"/>
      <c r="I178" s="187"/>
      <c r="J178"/>
      <c r="K178"/>
      <c r="L178"/>
      <c r="M178"/>
      <c r="N178"/>
      <c r="O178"/>
      <c r="P178"/>
      <c r="Q178"/>
      <c r="R178"/>
    </row>
    <row r="179" spans="1:18" s="5" customFormat="1" ht="15.75">
      <c r="A179" s="187"/>
      <c r="B179" s="187"/>
      <c r="C179" s="187"/>
      <c r="D179" s="187"/>
      <c r="E179" s="187"/>
      <c r="F179" s="187"/>
      <c r="G179" s="187"/>
      <c r="H179" s="187"/>
      <c r="I179" s="187"/>
      <c r="J179"/>
      <c r="K179"/>
      <c r="L179"/>
      <c r="M179"/>
      <c r="N179"/>
      <c r="O179"/>
      <c r="P179"/>
      <c r="Q179"/>
      <c r="R179"/>
    </row>
    <row r="180" spans="1:18" s="5" customFormat="1" ht="15.75">
      <c r="A180" s="187"/>
      <c r="B180" s="187"/>
      <c r="C180" s="187"/>
      <c r="D180" s="187"/>
      <c r="E180" s="187"/>
      <c r="F180" s="187"/>
      <c r="G180" s="187"/>
      <c r="H180" s="187"/>
      <c r="I180" s="187"/>
      <c r="J180"/>
      <c r="K180"/>
      <c r="L180"/>
      <c r="M180"/>
      <c r="N180"/>
      <c r="O180"/>
      <c r="P180"/>
      <c r="Q180"/>
      <c r="R180"/>
    </row>
    <row r="181" spans="1:18" s="5" customFormat="1" ht="15.75">
      <c r="A181" s="187"/>
      <c r="B181" s="187"/>
      <c r="C181" s="187"/>
      <c r="D181" s="187"/>
      <c r="E181" s="187"/>
      <c r="F181" s="187"/>
      <c r="G181" s="187"/>
      <c r="H181" s="187"/>
      <c r="I181" s="187"/>
      <c r="J181"/>
      <c r="K181"/>
      <c r="L181"/>
      <c r="M181"/>
      <c r="N181"/>
      <c r="O181"/>
      <c r="P181"/>
      <c r="Q181"/>
      <c r="R181"/>
    </row>
    <row r="182" spans="1:18" s="5" customFormat="1" ht="15.75">
      <c r="A182" s="187"/>
      <c r="B182" s="187"/>
      <c r="C182" s="187"/>
      <c r="D182" s="187"/>
      <c r="E182" s="187"/>
      <c r="F182" s="187"/>
      <c r="G182" s="187"/>
      <c r="H182" s="187"/>
      <c r="I182" s="187"/>
      <c r="J182"/>
      <c r="K182"/>
      <c r="L182"/>
      <c r="M182"/>
      <c r="N182"/>
      <c r="O182"/>
      <c r="P182"/>
      <c r="Q182"/>
      <c r="R182"/>
    </row>
    <row r="183" spans="1:18" s="5" customFormat="1" ht="15.75">
      <c r="A183" s="187"/>
      <c r="B183" s="188"/>
      <c r="C183" s="187"/>
      <c r="D183" s="187"/>
      <c r="E183" s="187"/>
      <c r="F183" s="187"/>
      <c r="G183" s="188"/>
      <c r="H183" s="187"/>
      <c r="I183" s="187"/>
      <c r="J183"/>
      <c r="K183"/>
      <c r="L183"/>
      <c r="M183"/>
      <c r="N183"/>
      <c r="O183"/>
      <c r="P183"/>
      <c r="Q183"/>
      <c r="R183"/>
    </row>
    <row r="184" spans="1:18" s="5" customFormat="1" ht="15.75">
      <c r="A184" s="187"/>
      <c r="B184" s="189"/>
      <c r="C184" s="187"/>
      <c r="D184" s="187"/>
      <c r="E184" s="187"/>
      <c r="F184" s="187"/>
      <c r="G184" s="189"/>
      <c r="H184" s="187"/>
      <c r="I184" s="187"/>
      <c r="J184"/>
      <c r="K184"/>
      <c r="L184"/>
      <c r="M184"/>
      <c r="N184"/>
      <c r="O184"/>
      <c r="P184"/>
      <c r="Q184"/>
      <c r="R184"/>
    </row>
    <row r="185" spans="1:18" s="5" customFormat="1" ht="15.75">
      <c r="A185" s="187"/>
      <c r="B185" s="187"/>
      <c r="C185" s="187"/>
      <c r="D185" s="187"/>
      <c r="E185" s="187"/>
      <c r="F185" s="187"/>
      <c r="G185" s="187"/>
      <c r="H185" s="187"/>
      <c r="I185" s="187"/>
      <c r="J185"/>
      <c r="K185"/>
      <c r="L185"/>
      <c r="M185"/>
      <c r="N185"/>
      <c r="O185"/>
      <c r="P185"/>
      <c r="Q185"/>
      <c r="R185"/>
    </row>
    <row r="186" spans="1:18" s="5" customFormat="1" ht="15.75">
      <c r="A186" s="187"/>
      <c r="B186" s="187"/>
      <c r="C186" s="188"/>
      <c r="D186" s="188"/>
      <c r="E186" s="187"/>
      <c r="F186" s="187"/>
      <c r="G186" s="187"/>
      <c r="H186" s="188"/>
      <c r="I186" s="188"/>
      <c r="J186"/>
      <c r="K186"/>
      <c r="L186"/>
      <c r="M186"/>
      <c r="N186"/>
      <c r="O186"/>
      <c r="P186"/>
      <c r="Q186"/>
      <c r="R186"/>
    </row>
    <row r="187" spans="1:18" s="5" customFormat="1" ht="15.75">
      <c r="A187" s="187"/>
      <c r="B187" s="187"/>
      <c r="C187" s="187"/>
      <c r="D187" s="187"/>
      <c r="E187" s="187"/>
      <c r="F187" s="187"/>
      <c r="G187" s="187"/>
      <c r="H187" s="187"/>
      <c r="I187" s="187"/>
      <c r="J187"/>
      <c r="K187"/>
      <c r="L187"/>
      <c r="M187"/>
      <c r="N187"/>
      <c r="O187"/>
      <c r="P187"/>
      <c r="Q187"/>
      <c r="R187"/>
    </row>
    <row r="188" spans="1:18" s="5" customFormat="1" ht="15.75">
      <c r="A188" s="187"/>
      <c r="B188" s="187"/>
      <c r="C188" s="187"/>
      <c r="D188" s="187"/>
      <c r="E188" s="187"/>
      <c r="F188" s="187"/>
      <c r="G188" s="187"/>
      <c r="H188" s="187"/>
      <c r="I188" s="187"/>
      <c r="J188"/>
      <c r="K188"/>
      <c r="L188"/>
      <c r="M188"/>
      <c r="N188"/>
      <c r="O188"/>
      <c r="P188"/>
      <c r="Q188"/>
      <c r="R188"/>
    </row>
    <row r="189" spans="1:18" s="5" customFormat="1" ht="15.75">
      <c r="A189" s="187"/>
      <c r="B189" s="187"/>
      <c r="C189" s="187"/>
      <c r="D189" s="187"/>
      <c r="E189" s="187"/>
      <c r="F189" s="187"/>
      <c r="G189" s="187"/>
      <c r="H189" s="187"/>
      <c r="I189" s="187"/>
      <c r="J189"/>
      <c r="K189"/>
      <c r="L189"/>
      <c r="M189"/>
      <c r="N189"/>
      <c r="O189"/>
      <c r="P189"/>
      <c r="Q189"/>
      <c r="R189"/>
    </row>
    <row r="190" spans="1:18" s="5" customFormat="1" ht="15.75">
      <c r="A190" s="190"/>
      <c r="B190" s="191"/>
      <c r="C190" s="187"/>
      <c r="D190" s="187"/>
      <c r="E190" s="187"/>
      <c r="F190" s="190"/>
      <c r="G190" s="191"/>
      <c r="H190" s="187"/>
      <c r="I190" s="187"/>
      <c r="J190"/>
      <c r="K190"/>
      <c r="L190"/>
      <c r="M190"/>
      <c r="N190"/>
      <c r="O190"/>
      <c r="P190"/>
      <c r="Q190"/>
      <c r="R190"/>
    </row>
    <row r="191" spans="1:18" s="5" customFormat="1" ht="15.75">
      <c r="A191" s="187"/>
      <c r="B191" s="187"/>
      <c r="C191" s="187"/>
      <c r="D191" s="187"/>
      <c r="F191" s="187"/>
      <c r="G191" s="187"/>
      <c r="H191" s="187"/>
      <c r="I191" s="187"/>
      <c r="J191"/>
      <c r="K191"/>
      <c r="L191"/>
      <c r="M191"/>
      <c r="N191"/>
      <c r="O191"/>
      <c r="P191"/>
      <c r="Q191"/>
      <c r="R191"/>
    </row>
    <row r="192" spans="10:18" s="5" customFormat="1" ht="12.75">
      <c r="J192"/>
      <c r="K192"/>
      <c r="L192"/>
      <c r="M192"/>
      <c r="N192"/>
      <c r="O192"/>
      <c r="P192"/>
      <c r="Q192"/>
      <c r="R192"/>
    </row>
    <row r="193" spans="10:18" s="5" customFormat="1" ht="12.75">
      <c r="J193"/>
      <c r="K193"/>
      <c r="L193"/>
      <c r="M193"/>
      <c r="N193"/>
      <c r="O193"/>
      <c r="P193"/>
      <c r="Q193"/>
      <c r="R193"/>
    </row>
    <row r="194" spans="1:18" s="186" customFormat="1" ht="15.75">
      <c r="A194" s="184"/>
      <c r="B194" s="185"/>
      <c r="C194" s="184"/>
      <c r="D194" s="184"/>
      <c r="E194" s="184"/>
      <c r="F194" s="184"/>
      <c r="G194" s="185"/>
      <c r="H194" s="184"/>
      <c r="I194" s="184"/>
      <c r="J194"/>
      <c r="K194"/>
      <c r="L194"/>
      <c r="M194"/>
      <c r="N194"/>
      <c r="O194"/>
      <c r="P194"/>
      <c r="Q194"/>
      <c r="R194"/>
    </row>
    <row r="195" spans="1:18" s="186" customFormat="1" ht="15.75">
      <c r="A195" s="184"/>
      <c r="B195" s="185"/>
      <c r="C195" s="184"/>
      <c r="D195" s="184"/>
      <c r="E195" s="184"/>
      <c r="F195" s="184"/>
      <c r="G195" s="185"/>
      <c r="H195" s="184"/>
      <c r="I195" s="184"/>
      <c r="J195"/>
      <c r="K195"/>
      <c r="L195"/>
      <c r="M195"/>
      <c r="N195"/>
      <c r="O195"/>
      <c r="P195"/>
      <c r="Q195"/>
      <c r="R195"/>
    </row>
    <row r="196" spans="1:18" s="5" customFormat="1" ht="15.75">
      <c r="A196" s="187"/>
      <c r="B196" s="187"/>
      <c r="C196" s="187"/>
      <c r="D196" s="187"/>
      <c r="E196" s="187"/>
      <c r="F196" s="187"/>
      <c r="G196" s="187"/>
      <c r="H196" s="187"/>
      <c r="I196" s="187"/>
      <c r="J196"/>
      <c r="K196"/>
      <c r="L196"/>
      <c r="M196"/>
      <c r="N196"/>
      <c r="O196"/>
      <c r="P196"/>
      <c r="Q196"/>
      <c r="R196"/>
    </row>
    <row r="197" spans="1:18" s="5" customFormat="1" ht="15.75">
      <c r="A197" s="187"/>
      <c r="B197" s="187"/>
      <c r="C197" s="187"/>
      <c r="D197" s="187"/>
      <c r="E197" s="187"/>
      <c r="F197" s="187"/>
      <c r="G197" s="187"/>
      <c r="H197" s="187"/>
      <c r="I197" s="187"/>
      <c r="J197"/>
      <c r="K197"/>
      <c r="L197"/>
      <c r="M197"/>
      <c r="N197"/>
      <c r="O197"/>
      <c r="P197"/>
      <c r="Q197"/>
      <c r="R197"/>
    </row>
    <row r="198" spans="1:18" s="5" customFormat="1" ht="15.75">
      <c r="A198" s="187"/>
      <c r="B198" s="187"/>
      <c r="C198" s="187"/>
      <c r="D198" s="187"/>
      <c r="E198" s="187"/>
      <c r="F198" s="187"/>
      <c r="G198" s="187"/>
      <c r="H198" s="187"/>
      <c r="I198" s="187"/>
      <c r="J198"/>
      <c r="K198"/>
      <c r="L198"/>
      <c r="M198"/>
      <c r="N198"/>
      <c r="O198"/>
      <c r="P198"/>
      <c r="Q198"/>
      <c r="R198"/>
    </row>
    <row r="199" spans="1:18" s="5" customFormat="1" ht="15.75">
      <c r="A199" s="187"/>
      <c r="B199" s="187"/>
      <c r="C199" s="187"/>
      <c r="D199" s="187"/>
      <c r="E199" s="187"/>
      <c r="F199" s="187"/>
      <c r="G199" s="187"/>
      <c r="H199" s="187"/>
      <c r="I199" s="187"/>
      <c r="J199"/>
      <c r="K199"/>
      <c r="L199"/>
      <c r="M199"/>
      <c r="N199"/>
      <c r="O199"/>
      <c r="P199"/>
      <c r="Q199"/>
      <c r="R199"/>
    </row>
    <row r="200" spans="1:18" s="5" customFormat="1" ht="15.75">
      <c r="A200" s="187"/>
      <c r="B200" s="187"/>
      <c r="C200" s="187"/>
      <c r="D200" s="187"/>
      <c r="E200" s="187"/>
      <c r="F200" s="187"/>
      <c r="G200" s="187"/>
      <c r="H200" s="187"/>
      <c r="I200" s="187"/>
      <c r="J200"/>
      <c r="K200"/>
      <c r="L200"/>
      <c r="M200"/>
      <c r="N200"/>
      <c r="O200"/>
      <c r="P200"/>
      <c r="Q200"/>
      <c r="R200"/>
    </row>
    <row r="201" spans="1:18" s="5" customFormat="1" ht="15.75">
      <c r="A201" s="187"/>
      <c r="B201" s="188"/>
      <c r="C201" s="187"/>
      <c r="D201" s="187"/>
      <c r="E201" s="187"/>
      <c r="F201" s="187"/>
      <c r="G201" s="188"/>
      <c r="H201" s="187"/>
      <c r="I201" s="187"/>
      <c r="J201"/>
      <c r="K201"/>
      <c r="L201"/>
      <c r="M201"/>
      <c r="N201"/>
      <c r="O201"/>
      <c r="P201"/>
      <c r="Q201"/>
      <c r="R201"/>
    </row>
    <row r="202" spans="1:18" s="5" customFormat="1" ht="15.75">
      <c r="A202" s="187"/>
      <c r="B202" s="189"/>
      <c r="C202" s="187"/>
      <c r="D202" s="187"/>
      <c r="E202" s="187"/>
      <c r="F202" s="187"/>
      <c r="G202" s="189"/>
      <c r="H202" s="187"/>
      <c r="I202" s="187"/>
      <c r="J202"/>
      <c r="K202"/>
      <c r="L202"/>
      <c r="M202"/>
      <c r="N202"/>
      <c r="O202"/>
      <c r="P202"/>
      <c r="Q202"/>
      <c r="R202"/>
    </row>
    <row r="203" spans="1:18" s="5" customFormat="1" ht="15.75">
      <c r="A203" s="187"/>
      <c r="B203" s="187"/>
      <c r="C203" s="187"/>
      <c r="D203" s="187"/>
      <c r="E203" s="187"/>
      <c r="F203" s="187"/>
      <c r="G203" s="187"/>
      <c r="H203" s="187"/>
      <c r="I203" s="187"/>
      <c r="J203"/>
      <c r="K203"/>
      <c r="L203"/>
      <c r="M203"/>
      <c r="N203"/>
      <c r="O203"/>
      <c r="P203"/>
      <c r="Q203"/>
      <c r="R203"/>
    </row>
    <row r="204" spans="1:18" s="5" customFormat="1" ht="15.75">
      <c r="A204" s="187"/>
      <c r="B204" s="187"/>
      <c r="C204" s="188"/>
      <c r="D204" s="188"/>
      <c r="E204" s="187"/>
      <c r="F204" s="187"/>
      <c r="G204" s="187"/>
      <c r="H204" s="188"/>
      <c r="I204" s="188"/>
      <c r="J204"/>
      <c r="K204"/>
      <c r="L204"/>
      <c r="M204"/>
      <c r="N204"/>
      <c r="O204"/>
      <c r="P204"/>
      <c r="Q204"/>
      <c r="R204"/>
    </row>
    <row r="205" spans="1:18" s="5" customFormat="1" ht="15.75">
      <c r="A205" s="187"/>
      <c r="B205" s="187"/>
      <c r="C205" s="187"/>
      <c r="D205" s="187"/>
      <c r="E205" s="187"/>
      <c r="F205" s="187"/>
      <c r="G205" s="187"/>
      <c r="H205" s="187"/>
      <c r="I205" s="187"/>
      <c r="J205"/>
      <c r="K205"/>
      <c r="L205"/>
      <c r="M205"/>
      <c r="N205"/>
      <c r="O205"/>
      <c r="P205"/>
      <c r="Q205"/>
      <c r="R205"/>
    </row>
    <row r="206" spans="1:18" s="5" customFormat="1" ht="15.75">
      <c r="A206" s="187"/>
      <c r="B206" s="187"/>
      <c r="C206" s="187"/>
      <c r="D206" s="187"/>
      <c r="E206" s="187"/>
      <c r="F206" s="187"/>
      <c r="G206" s="187"/>
      <c r="H206" s="187"/>
      <c r="I206" s="187"/>
      <c r="J206"/>
      <c r="K206"/>
      <c r="L206"/>
      <c r="M206"/>
      <c r="N206"/>
      <c r="O206"/>
      <c r="P206"/>
      <c r="Q206"/>
      <c r="R206"/>
    </row>
    <row r="207" spans="1:18" s="5" customFormat="1" ht="15.75">
      <c r="A207" s="187"/>
      <c r="B207" s="187"/>
      <c r="C207" s="187"/>
      <c r="D207" s="187"/>
      <c r="E207" s="187"/>
      <c r="F207" s="187"/>
      <c r="G207" s="187"/>
      <c r="H207" s="187"/>
      <c r="I207" s="187"/>
      <c r="J207"/>
      <c r="K207"/>
      <c r="L207"/>
      <c r="M207"/>
      <c r="N207"/>
      <c r="O207"/>
      <c r="P207"/>
      <c r="Q207"/>
      <c r="R207"/>
    </row>
    <row r="208" spans="1:18" s="5" customFormat="1" ht="15.75">
      <c r="A208" s="190"/>
      <c r="B208" s="191"/>
      <c r="C208" s="187"/>
      <c r="D208" s="187"/>
      <c r="E208" s="187"/>
      <c r="F208" s="190"/>
      <c r="G208" s="191"/>
      <c r="H208" s="187"/>
      <c r="I208" s="187"/>
      <c r="J208"/>
      <c r="K208"/>
      <c r="L208"/>
      <c r="M208"/>
      <c r="N208"/>
      <c r="O208"/>
      <c r="P208"/>
      <c r="Q208"/>
      <c r="R208"/>
    </row>
    <row r="209" spans="1:18" s="5" customFormat="1" ht="15.75">
      <c r="A209" s="187"/>
      <c r="B209" s="187"/>
      <c r="C209" s="187"/>
      <c r="D209" s="187"/>
      <c r="F209" s="187"/>
      <c r="G209" s="187"/>
      <c r="H209" s="187"/>
      <c r="I209" s="187"/>
      <c r="J209"/>
      <c r="K209"/>
      <c r="L209"/>
      <c r="M209"/>
      <c r="N209"/>
      <c r="O209"/>
      <c r="P209"/>
      <c r="Q209"/>
      <c r="R209"/>
    </row>
    <row r="210" spans="1:18" s="5" customFormat="1" ht="12.75">
      <c r="A210" s="192"/>
      <c r="B210" s="192"/>
      <c r="C210" s="192"/>
      <c r="D210" s="192"/>
      <c r="E210" s="192"/>
      <c r="F210" s="192"/>
      <c r="G210" s="192"/>
      <c r="H210" s="192"/>
      <c r="I210" s="192"/>
      <c r="J210"/>
      <c r="K210"/>
      <c r="L210"/>
      <c r="M210"/>
      <c r="N210"/>
      <c r="O210"/>
      <c r="P210"/>
      <c r="Q210"/>
      <c r="R210"/>
    </row>
    <row r="211" spans="1:18" s="186" customFormat="1" ht="15.75">
      <c r="A211" s="184"/>
      <c r="B211" s="185"/>
      <c r="C211" s="184"/>
      <c r="D211" s="185"/>
      <c r="E211" s="184"/>
      <c r="F211" s="184"/>
      <c r="G211" s="185"/>
      <c r="H211" s="184"/>
      <c r="I211" s="185"/>
      <c r="J211"/>
      <c r="K211"/>
      <c r="L211"/>
      <c r="M211"/>
      <c r="N211"/>
      <c r="O211"/>
      <c r="P211"/>
      <c r="Q211"/>
      <c r="R211"/>
    </row>
    <row r="212" spans="1:18" s="186" customFormat="1" ht="15.75">
      <c r="A212" s="184"/>
      <c r="B212" s="185"/>
      <c r="C212" s="184"/>
      <c r="D212" s="184"/>
      <c r="E212" s="184"/>
      <c r="F212" s="184"/>
      <c r="G212" s="185"/>
      <c r="H212" s="184"/>
      <c r="I212" s="184"/>
      <c r="J212"/>
      <c r="K212"/>
      <c r="L212"/>
      <c r="M212"/>
      <c r="N212"/>
      <c r="O212"/>
      <c r="P212"/>
      <c r="Q212"/>
      <c r="R212"/>
    </row>
    <row r="213" spans="1:18" s="5" customFormat="1" ht="15.75">
      <c r="A213" s="187"/>
      <c r="B213" s="187"/>
      <c r="C213" s="187"/>
      <c r="D213" s="187"/>
      <c r="E213" s="187"/>
      <c r="F213" s="187"/>
      <c r="G213" s="187"/>
      <c r="H213" s="187"/>
      <c r="I213" s="187"/>
      <c r="J213"/>
      <c r="K213"/>
      <c r="L213"/>
      <c r="M213"/>
      <c r="N213"/>
      <c r="O213"/>
      <c r="P213"/>
      <c r="Q213"/>
      <c r="R213"/>
    </row>
    <row r="214" spans="1:18" s="5" customFormat="1" ht="15.75">
      <c r="A214" s="187"/>
      <c r="B214" s="187"/>
      <c r="C214" s="187"/>
      <c r="D214" s="187"/>
      <c r="E214" s="187"/>
      <c r="F214" s="187"/>
      <c r="G214" s="187"/>
      <c r="H214" s="187"/>
      <c r="I214" s="187"/>
      <c r="J214"/>
      <c r="K214"/>
      <c r="L214"/>
      <c r="M214"/>
      <c r="N214"/>
      <c r="O214"/>
      <c r="P214"/>
      <c r="Q214"/>
      <c r="R214"/>
    </row>
    <row r="215" spans="1:18" s="5" customFormat="1" ht="15.75">
      <c r="A215" s="187"/>
      <c r="B215" s="187"/>
      <c r="C215" s="187"/>
      <c r="D215" s="187"/>
      <c r="E215" s="187"/>
      <c r="F215" s="187"/>
      <c r="G215" s="187"/>
      <c r="H215" s="187"/>
      <c r="I215" s="187"/>
      <c r="J215"/>
      <c r="K215"/>
      <c r="L215"/>
      <c r="M215"/>
      <c r="N215"/>
      <c r="O215"/>
      <c r="P215"/>
      <c r="Q215"/>
      <c r="R215"/>
    </row>
    <row r="216" spans="1:18" s="5" customFormat="1" ht="15.75">
      <c r="A216" s="187"/>
      <c r="B216" s="187"/>
      <c r="C216" s="187"/>
      <c r="D216" s="187"/>
      <c r="E216" s="187"/>
      <c r="F216" s="187"/>
      <c r="G216" s="187"/>
      <c r="H216" s="187"/>
      <c r="I216" s="187"/>
      <c r="J216"/>
      <c r="K216"/>
      <c r="L216"/>
      <c r="M216"/>
      <c r="N216"/>
      <c r="O216"/>
      <c r="P216"/>
      <c r="Q216"/>
      <c r="R216"/>
    </row>
    <row r="217" spans="1:18" s="5" customFormat="1" ht="15.75">
      <c r="A217" s="187"/>
      <c r="B217" s="187"/>
      <c r="C217" s="187"/>
      <c r="D217" s="187"/>
      <c r="E217" s="187"/>
      <c r="F217" s="187"/>
      <c r="G217" s="187"/>
      <c r="H217" s="187"/>
      <c r="I217" s="187"/>
      <c r="J217"/>
      <c r="K217"/>
      <c r="L217"/>
      <c r="M217"/>
      <c r="N217"/>
      <c r="O217"/>
      <c r="P217"/>
      <c r="Q217"/>
      <c r="R217"/>
    </row>
    <row r="218" spans="1:18" s="5" customFormat="1" ht="15.75">
      <c r="A218" s="187"/>
      <c r="B218" s="188"/>
      <c r="C218" s="187"/>
      <c r="D218" s="187"/>
      <c r="E218" s="187"/>
      <c r="F218" s="187"/>
      <c r="G218" s="188"/>
      <c r="H218" s="187"/>
      <c r="I218" s="187"/>
      <c r="J218"/>
      <c r="K218"/>
      <c r="L218"/>
      <c r="M218"/>
      <c r="N218"/>
      <c r="O218"/>
      <c r="P218"/>
      <c r="Q218"/>
      <c r="R218"/>
    </row>
    <row r="219" spans="1:18" s="5" customFormat="1" ht="15.75">
      <c r="A219" s="187"/>
      <c r="B219" s="189"/>
      <c r="C219" s="187"/>
      <c r="D219" s="187"/>
      <c r="E219" s="187"/>
      <c r="F219" s="187"/>
      <c r="G219" s="189"/>
      <c r="H219" s="187"/>
      <c r="I219" s="187"/>
      <c r="J219"/>
      <c r="K219"/>
      <c r="L219"/>
      <c r="M219"/>
      <c r="N219"/>
      <c r="O219"/>
      <c r="P219"/>
      <c r="Q219"/>
      <c r="R219"/>
    </row>
    <row r="220" spans="1:18" s="5" customFormat="1" ht="15.75">
      <c r="A220" s="187"/>
      <c r="B220" s="187"/>
      <c r="C220" s="187"/>
      <c r="D220" s="187"/>
      <c r="E220" s="187"/>
      <c r="F220" s="187"/>
      <c r="G220" s="187"/>
      <c r="H220" s="187"/>
      <c r="I220" s="187"/>
      <c r="J220"/>
      <c r="K220"/>
      <c r="L220"/>
      <c r="M220"/>
      <c r="N220"/>
      <c r="O220"/>
      <c r="P220"/>
      <c r="Q220"/>
      <c r="R220"/>
    </row>
    <row r="221" spans="1:18" s="5" customFormat="1" ht="15.75">
      <c r="A221" s="187"/>
      <c r="B221" s="187"/>
      <c r="C221" s="188"/>
      <c r="D221" s="188"/>
      <c r="E221" s="187"/>
      <c r="F221" s="187"/>
      <c r="G221" s="187"/>
      <c r="H221" s="188"/>
      <c r="I221" s="188"/>
      <c r="J221"/>
      <c r="K221"/>
      <c r="L221"/>
      <c r="M221"/>
      <c r="N221"/>
      <c r="O221"/>
      <c r="P221"/>
      <c r="Q221"/>
      <c r="R221"/>
    </row>
    <row r="222" spans="1:18" s="5" customFormat="1" ht="15.75">
      <c r="A222" s="187"/>
      <c r="B222" s="187"/>
      <c r="C222" s="187"/>
      <c r="D222" s="187"/>
      <c r="E222" s="187"/>
      <c r="F222" s="187"/>
      <c r="G222" s="187"/>
      <c r="H222" s="187"/>
      <c r="I222" s="187"/>
      <c r="J222"/>
      <c r="K222"/>
      <c r="L222"/>
      <c r="M222"/>
      <c r="N222"/>
      <c r="O222"/>
      <c r="P222"/>
      <c r="Q222"/>
      <c r="R222"/>
    </row>
    <row r="223" spans="1:18" s="5" customFormat="1" ht="15.75">
      <c r="A223" s="187"/>
      <c r="B223" s="187"/>
      <c r="C223" s="187"/>
      <c r="D223" s="187"/>
      <c r="E223" s="187"/>
      <c r="F223" s="187"/>
      <c r="G223" s="187"/>
      <c r="H223" s="187"/>
      <c r="I223" s="187"/>
      <c r="J223"/>
      <c r="K223"/>
      <c r="L223"/>
      <c r="M223"/>
      <c r="N223"/>
      <c r="O223"/>
      <c r="P223"/>
      <c r="Q223"/>
      <c r="R223"/>
    </row>
    <row r="224" spans="1:18" s="5" customFormat="1" ht="15.75">
      <c r="A224" s="187"/>
      <c r="B224" s="187"/>
      <c r="C224" s="187"/>
      <c r="D224" s="187"/>
      <c r="E224" s="187"/>
      <c r="F224" s="187"/>
      <c r="G224" s="187"/>
      <c r="H224" s="187"/>
      <c r="I224" s="187"/>
      <c r="J224"/>
      <c r="K224"/>
      <c r="L224"/>
      <c r="M224"/>
      <c r="N224"/>
      <c r="O224"/>
      <c r="P224"/>
      <c r="Q224"/>
      <c r="R224"/>
    </row>
    <row r="225" spans="1:18" s="5" customFormat="1" ht="15.75">
      <c r="A225" s="190"/>
      <c r="B225" s="191"/>
      <c r="C225" s="187"/>
      <c r="D225" s="187"/>
      <c r="E225" s="187"/>
      <c r="F225" s="190"/>
      <c r="G225" s="191"/>
      <c r="H225" s="187"/>
      <c r="I225" s="187"/>
      <c r="J225"/>
      <c r="K225"/>
      <c r="L225"/>
      <c r="M225"/>
      <c r="N225"/>
      <c r="O225"/>
      <c r="P225"/>
      <c r="Q225"/>
      <c r="R225"/>
    </row>
    <row r="226" spans="1:18" s="5" customFormat="1" ht="15.75">
      <c r="A226" s="187"/>
      <c r="B226" s="187"/>
      <c r="C226" s="187"/>
      <c r="D226" s="187"/>
      <c r="F226" s="187"/>
      <c r="G226" s="187"/>
      <c r="H226" s="187"/>
      <c r="I226" s="187"/>
      <c r="J226"/>
      <c r="K226"/>
      <c r="L226"/>
      <c r="M226"/>
      <c r="N226"/>
      <c r="O226"/>
      <c r="P226"/>
      <c r="Q226"/>
      <c r="R226"/>
    </row>
    <row r="227" spans="10:18" s="5" customFormat="1" ht="12.75">
      <c r="J227"/>
      <c r="K227"/>
      <c r="L227"/>
      <c r="M227"/>
      <c r="N227"/>
      <c r="O227"/>
      <c r="P227"/>
      <c r="Q227"/>
      <c r="R227"/>
    </row>
    <row r="228" spans="10:18" s="5" customFormat="1" ht="12.75">
      <c r="J228"/>
      <c r="K228"/>
      <c r="L228"/>
      <c r="M228"/>
      <c r="N228"/>
      <c r="O228"/>
      <c r="P228"/>
      <c r="Q228"/>
      <c r="R228"/>
    </row>
    <row r="229" spans="1:18" s="186" customFormat="1" ht="15.75">
      <c r="A229" s="184"/>
      <c r="B229" s="185"/>
      <c r="C229" s="184"/>
      <c r="D229" s="184"/>
      <c r="E229" s="184"/>
      <c r="F229" s="184"/>
      <c r="G229" s="185"/>
      <c r="H229" s="184"/>
      <c r="I229" s="184"/>
      <c r="J229"/>
      <c r="K229"/>
      <c r="L229"/>
      <c r="M229"/>
      <c r="N229"/>
      <c r="O229"/>
      <c r="P229"/>
      <c r="Q229"/>
      <c r="R229"/>
    </row>
    <row r="230" spans="1:18" s="186" customFormat="1" ht="15.75">
      <c r="A230" s="184"/>
      <c r="B230" s="185"/>
      <c r="C230" s="184"/>
      <c r="D230" s="184"/>
      <c r="E230" s="184"/>
      <c r="F230" s="184"/>
      <c r="G230" s="185"/>
      <c r="H230" s="184"/>
      <c r="I230" s="184"/>
      <c r="J230"/>
      <c r="K230"/>
      <c r="L230"/>
      <c r="M230"/>
      <c r="N230"/>
      <c r="O230"/>
      <c r="P230"/>
      <c r="Q230"/>
      <c r="R230"/>
    </row>
    <row r="231" spans="1:18" s="5" customFormat="1" ht="15.75">
      <c r="A231" s="187"/>
      <c r="B231" s="187"/>
      <c r="C231" s="187"/>
      <c r="D231" s="187"/>
      <c r="E231" s="187"/>
      <c r="F231" s="187"/>
      <c r="G231" s="187"/>
      <c r="H231" s="187"/>
      <c r="I231" s="187"/>
      <c r="J231"/>
      <c r="K231"/>
      <c r="L231"/>
      <c r="M231"/>
      <c r="N231"/>
      <c r="O231"/>
      <c r="P231"/>
      <c r="Q231"/>
      <c r="R231"/>
    </row>
    <row r="232" spans="1:18" s="5" customFormat="1" ht="15.75">
      <c r="A232" s="187"/>
      <c r="B232" s="187"/>
      <c r="C232" s="187"/>
      <c r="D232" s="187"/>
      <c r="E232" s="187"/>
      <c r="F232" s="187"/>
      <c r="G232" s="187"/>
      <c r="H232" s="187"/>
      <c r="I232" s="187"/>
      <c r="J232"/>
      <c r="K232"/>
      <c r="L232"/>
      <c r="M232"/>
      <c r="N232"/>
      <c r="O232"/>
      <c r="P232"/>
      <c r="Q232"/>
      <c r="R232"/>
    </row>
    <row r="233" spans="1:18" s="5" customFormat="1" ht="15.75">
      <c r="A233" s="187"/>
      <c r="B233" s="187"/>
      <c r="C233" s="187"/>
      <c r="D233" s="187"/>
      <c r="E233" s="187"/>
      <c r="F233" s="187"/>
      <c r="G233" s="187"/>
      <c r="H233" s="187"/>
      <c r="I233" s="187"/>
      <c r="J233"/>
      <c r="K233"/>
      <c r="L233"/>
      <c r="M233"/>
      <c r="N233"/>
      <c r="O233"/>
      <c r="P233"/>
      <c r="Q233"/>
      <c r="R233"/>
    </row>
    <row r="234" spans="1:18" s="5" customFormat="1" ht="15.75">
      <c r="A234" s="187"/>
      <c r="B234" s="187"/>
      <c r="C234" s="187"/>
      <c r="D234" s="187"/>
      <c r="E234" s="187"/>
      <c r="F234" s="187"/>
      <c r="G234" s="187"/>
      <c r="H234" s="187"/>
      <c r="I234" s="187"/>
      <c r="J234"/>
      <c r="K234"/>
      <c r="L234"/>
      <c r="M234"/>
      <c r="N234"/>
      <c r="O234"/>
      <c r="P234"/>
      <c r="Q234"/>
      <c r="R234"/>
    </row>
    <row r="235" spans="1:18" s="5" customFormat="1" ht="15.75">
      <c r="A235" s="187"/>
      <c r="B235" s="187"/>
      <c r="C235" s="187"/>
      <c r="D235" s="187"/>
      <c r="E235" s="187"/>
      <c r="F235" s="187"/>
      <c r="G235" s="187"/>
      <c r="H235" s="187"/>
      <c r="I235" s="187"/>
      <c r="J235"/>
      <c r="K235"/>
      <c r="L235"/>
      <c r="M235"/>
      <c r="N235"/>
      <c r="O235"/>
      <c r="P235"/>
      <c r="Q235"/>
      <c r="R235"/>
    </row>
    <row r="236" spans="1:18" s="5" customFormat="1" ht="15.75">
      <c r="A236" s="187"/>
      <c r="B236" s="188"/>
      <c r="C236" s="187"/>
      <c r="D236" s="187"/>
      <c r="E236" s="187"/>
      <c r="F236" s="187"/>
      <c r="G236" s="188"/>
      <c r="H236" s="187"/>
      <c r="I236" s="187"/>
      <c r="J236"/>
      <c r="K236"/>
      <c r="L236"/>
      <c r="M236"/>
      <c r="N236"/>
      <c r="O236"/>
      <c r="P236"/>
      <c r="Q236"/>
      <c r="R236"/>
    </row>
    <row r="237" spans="1:18" s="5" customFormat="1" ht="15.75">
      <c r="A237" s="187"/>
      <c r="B237" s="189"/>
      <c r="C237" s="187"/>
      <c r="D237" s="187"/>
      <c r="E237" s="187"/>
      <c r="F237" s="187"/>
      <c r="G237" s="189"/>
      <c r="H237" s="187"/>
      <c r="I237" s="187"/>
      <c r="J237"/>
      <c r="K237"/>
      <c r="L237"/>
      <c r="M237"/>
      <c r="N237"/>
      <c r="O237"/>
      <c r="P237"/>
      <c r="Q237"/>
      <c r="R237"/>
    </row>
    <row r="238" spans="1:18" s="5" customFormat="1" ht="15.75">
      <c r="A238" s="187"/>
      <c r="B238" s="187"/>
      <c r="C238" s="187"/>
      <c r="D238" s="187"/>
      <c r="E238" s="187"/>
      <c r="F238" s="187"/>
      <c r="G238" s="187"/>
      <c r="H238" s="187"/>
      <c r="I238" s="187"/>
      <c r="J238"/>
      <c r="K238"/>
      <c r="L238"/>
      <c r="M238"/>
      <c r="N238"/>
      <c r="O238"/>
      <c r="P238"/>
      <c r="Q238"/>
      <c r="R238"/>
    </row>
    <row r="239" spans="1:18" s="5" customFormat="1" ht="15.75">
      <c r="A239" s="187"/>
      <c r="B239" s="187"/>
      <c r="C239" s="188"/>
      <c r="D239" s="188"/>
      <c r="E239" s="187"/>
      <c r="F239" s="187"/>
      <c r="G239" s="187"/>
      <c r="H239" s="188"/>
      <c r="I239" s="188"/>
      <c r="J239"/>
      <c r="K239"/>
      <c r="L239"/>
      <c r="M239"/>
      <c r="N239"/>
      <c r="O239"/>
      <c r="P239"/>
      <c r="Q239"/>
      <c r="R239"/>
    </row>
    <row r="240" spans="1:18" s="5" customFormat="1" ht="15.75">
      <c r="A240" s="187"/>
      <c r="B240" s="187"/>
      <c r="C240" s="187"/>
      <c r="D240" s="187"/>
      <c r="E240" s="187"/>
      <c r="F240" s="187"/>
      <c r="G240" s="187"/>
      <c r="H240" s="187"/>
      <c r="I240" s="187"/>
      <c r="J240"/>
      <c r="K240"/>
      <c r="L240"/>
      <c r="M240"/>
      <c r="N240"/>
      <c r="O240"/>
      <c r="P240"/>
      <c r="Q240"/>
      <c r="R240"/>
    </row>
    <row r="241" spans="1:18" s="5" customFormat="1" ht="15.75">
      <c r="A241" s="187"/>
      <c r="B241" s="187"/>
      <c r="C241" s="187"/>
      <c r="D241" s="187"/>
      <c r="E241" s="187"/>
      <c r="F241" s="187"/>
      <c r="G241" s="187"/>
      <c r="H241" s="187"/>
      <c r="I241" s="187"/>
      <c r="J241"/>
      <c r="K241"/>
      <c r="L241"/>
      <c r="M241"/>
      <c r="N241"/>
      <c r="O241"/>
      <c r="P241"/>
      <c r="Q241"/>
      <c r="R241"/>
    </row>
    <row r="242" spans="1:18" s="5" customFormat="1" ht="15.75">
      <c r="A242" s="187"/>
      <c r="B242" s="187"/>
      <c r="C242" s="187"/>
      <c r="D242" s="187"/>
      <c r="E242" s="187"/>
      <c r="F242" s="187"/>
      <c r="G242" s="187"/>
      <c r="H242" s="187"/>
      <c r="I242" s="187"/>
      <c r="J242"/>
      <c r="K242"/>
      <c r="L242"/>
      <c r="M242"/>
      <c r="N242"/>
      <c r="O242"/>
      <c r="P242"/>
      <c r="Q242"/>
      <c r="R242"/>
    </row>
    <row r="243" spans="1:18" s="5" customFormat="1" ht="15.75">
      <c r="A243" s="190"/>
      <c r="B243" s="191"/>
      <c r="C243" s="187"/>
      <c r="D243" s="187"/>
      <c r="E243" s="187"/>
      <c r="F243" s="190"/>
      <c r="G243" s="191"/>
      <c r="H243" s="187"/>
      <c r="I243" s="187"/>
      <c r="J243"/>
      <c r="K243"/>
      <c r="L243"/>
      <c r="M243"/>
      <c r="N243"/>
      <c r="O243"/>
      <c r="P243"/>
      <c r="Q243"/>
      <c r="R243"/>
    </row>
    <row r="244" spans="1:18" s="5" customFormat="1" ht="15.75">
      <c r="A244" s="187"/>
      <c r="B244" s="187"/>
      <c r="C244" s="187"/>
      <c r="D244" s="187"/>
      <c r="F244" s="187"/>
      <c r="G244" s="187"/>
      <c r="H244" s="187"/>
      <c r="I244" s="187"/>
      <c r="J244"/>
      <c r="K244"/>
      <c r="L244"/>
      <c r="M244"/>
      <c r="N244"/>
      <c r="O244"/>
      <c r="P244"/>
      <c r="Q244"/>
      <c r="R244"/>
    </row>
    <row r="245" spans="10:18" s="5" customFormat="1" ht="12.75">
      <c r="J245"/>
      <c r="K245"/>
      <c r="L245"/>
      <c r="M245"/>
      <c r="N245"/>
      <c r="O245"/>
      <c r="P245"/>
      <c r="Q245"/>
      <c r="R245"/>
    </row>
    <row r="246" spans="10:18" s="5" customFormat="1" ht="12.75">
      <c r="J246"/>
      <c r="K246"/>
      <c r="L246"/>
      <c r="M246"/>
      <c r="N246"/>
      <c r="O246"/>
      <c r="P246"/>
      <c r="Q246"/>
      <c r="R246"/>
    </row>
    <row r="247" spans="1:18" s="186" customFormat="1" ht="15.75">
      <c r="A247" s="184"/>
      <c r="B247" s="185"/>
      <c r="C247" s="184"/>
      <c r="D247" s="184"/>
      <c r="E247" s="184"/>
      <c r="F247" s="184"/>
      <c r="G247" s="185"/>
      <c r="H247" s="184"/>
      <c r="I247" s="184"/>
      <c r="J247"/>
      <c r="K247"/>
      <c r="L247"/>
      <c r="M247"/>
      <c r="N247"/>
      <c r="O247"/>
      <c r="P247"/>
      <c r="Q247"/>
      <c r="R247"/>
    </row>
    <row r="248" spans="1:18" s="186" customFormat="1" ht="15.75">
      <c r="A248" s="184"/>
      <c r="B248" s="185"/>
      <c r="C248" s="184"/>
      <c r="D248" s="184"/>
      <c r="E248" s="184"/>
      <c r="F248" s="184"/>
      <c r="G248" s="185"/>
      <c r="H248" s="184"/>
      <c r="I248" s="184"/>
      <c r="J248"/>
      <c r="K248"/>
      <c r="L248"/>
      <c r="M248"/>
      <c r="N248"/>
      <c r="O248"/>
      <c r="P248"/>
      <c r="Q248"/>
      <c r="R248"/>
    </row>
    <row r="249" spans="1:18" s="5" customFormat="1" ht="15.75">
      <c r="A249" s="187"/>
      <c r="B249" s="187"/>
      <c r="C249" s="187"/>
      <c r="D249" s="187"/>
      <c r="E249" s="187"/>
      <c r="F249" s="187"/>
      <c r="G249" s="187"/>
      <c r="H249" s="187"/>
      <c r="I249" s="187"/>
      <c r="J249"/>
      <c r="K249"/>
      <c r="L249"/>
      <c r="M249"/>
      <c r="N249"/>
      <c r="O249"/>
      <c r="P249"/>
      <c r="Q249"/>
      <c r="R249"/>
    </row>
    <row r="250" spans="1:18" s="5" customFormat="1" ht="15.75">
      <c r="A250" s="187"/>
      <c r="B250" s="187"/>
      <c r="C250" s="187"/>
      <c r="D250" s="187"/>
      <c r="E250" s="187"/>
      <c r="F250" s="187"/>
      <c r="G250" s="187"/>
      <c r="H250" s="187"/>
      <c r="I250" s="187"/>
      <c r="J250"/>
      <c r="K250"/>
      <c r="L250"/>
      <c r="M250"/>
      <c r="N250"/>
      <c r="O250"/>
      <c r="P250"/>
      <c r="Q250"/>
      <c r="R250"/>
    </row>
    <row r="251" spans="1:18" s="5" customFormat="1" ht="15.75">
      <c r="A251" s="187"/>
      <c r="B251" s="187"/>
      <c r="C251" s="187"/>
      <c r="D251" s="187"/>
      <c r="E251" s="187"/>
      <c r="F251" s="187"/>
      <c r="G251" s="187"/>
      <c r="H251" s="187"/>
      <c r="I251" s="187"/>
      <c r="J251"/>
      <c r="K251"/>
      <c r="L251"/>
      <c r="M251"/>
      <c r="N251"/>
      <c r="O251"/>
      <c r="P251"/>
      <c r="Q251"/>
      <c r="R251"/>
    </row>
    <row r="252" spans="1:18" s="5" customFormat="1" ht="15.75">
      <c r="A252" s="187"/>
      <c r="B252" s="187"/>
      <c r="C252" s="187"/>
      <c r="D252" s="187"/>
      <c r="E252" s="187"/>
      <c r="F252" s="187"/>
      <c r="G252" s="187"/>
      <c r="H252" s="187"/>
      <c r="I252" s="187"/>
      <c r="J252"/>
      <c r="K252"/>
      <c r="L252"/>
      <c r="M252"/>
      <c r="N252"/>
      <c r="O252"/>
      <c r="P252"/>
      <c r="Q252"/>
      <c r="R252"/>
    </row>
    <row r="253" spans="1:18" s="5" customFormat="1" ht="15.75">
      <c r="A253" s="187"/>
      <c r="B253" s="187"/>
      <c r="C253" s="187"/>
      <c r="D253" s="187"/>
      <c r="E253" s="187"/>
      <c r="F253" s="187"/>
      <c r="G253" s="187"/>
      <c r="H253" s="187"/>
      <c r="I253" s="187"/>
      <c r="J253"/>
      <c r="K253"/>
      <c r="L253"/>
      <c r="M253"/>
      <c r="N253"/>
      <c r="O253"/>
      <c r="P253"/>
      <c r="Q253"/>
      <c r="R253"/>
    </row>
    <row r="254" spans="1:18" s="5" customFormat="1" ht="15.75">
      <c r="A254" s="187"/>
      <c r="B254" s="188"/>
      <c r="C254" s="187"/>
      <c r="D254" s="187"/>
      <c r="E254" s="187"/>
      <c r="F254" s="187"/>
      <c r="G254" s="188"/>
      <c r="H254" s="187"/>
      <c r="I254" s="187"/>
      <c r="J254"/>
      <c r="K254"/>
      <c r="L254"/>
      <c r="M254"/>
      <c r="N254"/>
      <c r="O254"/>
      <c r="P254"/>
      <c r="Q254"/>
      <c r="R254"/>
    </row>
    <row r="255" spans="1:18" s="5" customFormat="1" ht="15.75">
      <c r="A255" s="187"/>
      <c r="B255" s="189"/>
      <c r="C255" s="187"/>
      <c r="D255" s="187"/>
      <c r="E255" s="187"/>
      <c r="F255" s="187"/>
      <c r="G255" s="189"/>
      <c r="H255" s="187"/>
      <c r="I255" s="187"/>
      <c r="J255"/>
      <c r="K255"/>
      <c r="L255"/>
      <c r="M255"/>
      <c r="N255"/>
      <c r="O255"/>
      <c r="P255"/>
      <c r="Q255"/>
      <c r="R255"/>
    </row>
    <row r="256" spans="1:18" s="5" customFormat="1" ht="15.75">
      <c r="A256" s="187"/>
      <c r="B256" s="187"/>
      <c r="C256" s="187"/>
      <c r="D256" s="187"/>
      <c r="E256" s="187"/>
      <c r="F256" s="187"/>
      <c r="G256" s="187"/>
      <c r="H256" s="187"/>
      <c r="I256" s="187"/>
      <c r="J256"/>
      <c r="K256"/>
      <c r="L256"/>
      <c r="M256"/>
      <c r="N256"/>
      <c r="O256"/>
      <c r="P256"/>
      <c r="Q256"/>
      <c r="R256"/>
    </row>
    <row r="257" spans="1:18" s="5" customFormat="1" ht="15.75">
      <c r="A257" s="187"/>
      <c r="B257" s="187"/>
      <c r="C257" s="188"/>
      <c r="D257" s="188"/>
      <c r="E257" s="187"/>
      <c r="F257" s="187"/>
      <c r="G257" s="187"/>
      <c r="H257" s="188"/>
      <c r="I257" s="188"/>
      <c r="J257"/>
      <c r="K257"/>
      <c r="L257"/>
      <c r="M257"/>
      <c r="N257"/>
      <c r="O257"/>
      <c r="P257"/>
      <c r="Q257"/>
      <c r="R257"/>
    </row>
    <row r="258" spans="1:18" s="5" customFormat="1" ht="15.75">
      <c r="A258" s="187"/>
      <c r="B258" s="187"/>
      <c r="C258" s="187"/>
      <c r="D258" s="187"/>
      <c r="E258" s="187"/>
      <c r="F258" s="187"/>
      <c r="G258" s="187"/>
      <c r="H258" s="187"/>
      <c r="I258" s="187"/>
      <c r="J258"/>
      <c r="K258"/>
      <c r="L258"/>
      <c r="M258"/>
      <c r="N258"/>
      <c r="O258"/>
      <c r="P258"/>
      <c r="Q258"/>
      <c r="R258"/>
    </row>
    <row r="259" spans="1:18" s="5" customFormat="1" ht="15.75">
      <c r="A259" s="187"/>
      <c r="B259" s="187"/>
      <c r="C259" s="187"/>
      <c r="D259" s="187"/>
      <c r="E259" s="187"/>
      <c r="F259" s="187"/>
      <c r="G259" s="187"/>
      <c r="H259" s="187"/>
      <c r="I259" s="187"/>
      <c r="J259"/>
      <c r="K259"/>
      <c r="L259"/>
      <c r="M259"/>
      <c r="N259"/>
      <c r="O259"/>
      <c r="P259"/>
      <c r="Q259"/>
      <c r="R259"/>
    </row>
    <row r="260" spans="1:18" s="5" customFormat="1" ht="15.75">
      <c r="A260" s="187"/>
      <c r="B260" s="187"/>
      <c r="C260" s="187"/>
      <c r="D260" s="187"/>
      <c r="E260" s="187"/>
      <c r="F260" s="187"/>
      <c r="G260" s="187"/>
      <c r="H260" s="187"/>
      <c r="I260" s="187"/>
      <c r="J260"/>
      <c r="K260"/>
      <c r="L260"/>
      <c r="M260"/>
      <c r="N260"/>
      <c r="O260"/>
      <c r="P260"/>
      <c r="Q260"/>
      <c r="R260"/>
    </row>
    <row r="261" spans="1:18" s="5" customFormat="1" ht="15.75">
      <c r="A261" s="190"/>
      <c r="B261" s="191"/>
      <c r="C261" s="187"/>
      <c r="D261" s="187"/>
      <c r="E261" s="187"/>
      <c r="F261" s="190"/>
      <c r="G261" s="191"/>
      <c r="H261" s="187"/>
      <c r="I261" s="187"/>
      <c r="J261"/>
      <c r="K261"/>
      <c r="L261"/>
      <c r="M261"/>
      <c r="N261"/>
      <c r="O261"/>
      <c r="P261"/>
      <c r="Q261"/>
      <c r="R261"/>
    </row>
    <row r="262" spans="1:18" s="5" customFormat="1" ht="15.75">
      <c r="A262" s="187"/>
      <c r="B262" s="187"/>
      <c r="C262" s="187"/>
      <c r="D262" s="187"/>
      <c r="F262" s="187"/>
      <c r="G262" s="187"/>
      <c r="H262" s="187"/>
      <c r="I262" s="187"/>
      <c r="J262"/>
      <c r="K262"/>
      <c r="L262"/>
      <c r="M262"/>
      <c r="N262"/>
      <c r="O262"/>
      <c r="P262"/>
      <c r="Q262"/>
      <c r="R262"/>
    </row>
  </sheetData>
  <sheetProtection sheet="1" objects="1" scenarios="1"/>
  <printOptions gridLines="1" horizontalCentered="1" verticalCentered="1"/>
  <pageMargins left="0.5905511811023623" right="0.5905511811023623" top="0.1968503937007874" bottom="0.1968503937007874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R262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14.7109375" style="0" customWidth="1"/>
    <col min="2" max="2" width="6.421875" style="0" customWidth="1"/>
    <col min="3" max="3" width="14.7109375" style="0" customWidth="1"/>
    <col min="4" max="4" width="6.8515625" style="0" customWidth="1"/>
    <col min="5" max="5" width="5.140625" style="0" customWidth="1"/>
    <col min="6" max="6" width="14.7109375" style="0" customWidth="1"/>
    <col min="7" max="7" width="6.421875" style="0" customWidth="1"/>
    <col min="8" max="8" width="14.7109375" style="0" customWidth="1"/>
    <col min="9" max="9" width="6.8515625" style="0" customWidth="1"/>
    <col min="10" max="10" width="14.7109375" style="0" customWidth="1"/>
    <col min="11" max="11" width="6.421875" style="0" customWidth="1"/>
    <col min="12" max="12" width="14.7109375" style="0" customWidth="1"/>
    <col min="13" max="13" width="6.8515625" style="0" customWidth="1"/>
    <col min="14" max="14" width="5.140625" style="0" customWidth="1"/>
    <col min="15" max="15" width="14.7109375" style="0" customWidth="1"/>
    <col min="16" max="16" width="6.421875" style="0" customWidth="1"/>
    <col min="17" max="17" width="14.7109375" style="0" customWidth="1"/>
    <col min="18" max="18" width="6.8515625" style="0" customWidth="1"/>
  </cols>
  <sheetData>
    <row r="1" spans="1:18" s="1" customFormat="1" ht="15.75">
      <c r="A1" s="159"/>
      <c r="B1" s="160" t="s">
        <v>15</v>
      </c>
      <c r="C1" s="161"/>
      <c r="D1" s="162"/>
      <c r="F1" s="159"/>
      <c r="G1" s="160" t="s">
        <v>15</v>
      </c>
      <c r="H1" s="161"/>
      <c r="I1" s="297" t="s">
        <v>48</v>
      </c>
      <c r="J1"/>
      <c r="K1"/>
      <c r="L1"/>
      <c r="M1"/>
      <c r="N1"/>
      <c r="O1"/>
      <c r="P1"/>
      <c r="Q1"/>
      <c r="R1"/>
    </row>
    <row r="2" spans="1:18" s="1" customFormat="1" ht="16.5" thickBot="1">
      <c r="A2" s="163"/>
      <c r="B2" s="164" t="s">
        <v>16</v>
      </c>
      <c r="C2" s="165"/>
      <c r="D2" s="166"/>
      <c r="F2" s="163"/>
      <c r="G2" s="164" t="s">
        <v>16</v>
      </c>
      <c r="H2" s="165"/>
      <c r="I2" s="166"/>
      <c r="J2"/>
      <c r="K2"/>
      <c r="L2"/>
      <c r="M2"/>
      <c r="N2"/>
      <c r="O2"/>
      <c r="P2"/>
      <c r="Q2"/>
      <c r="R2"/>
    </row>
    <row r="3" spans="10:18" s="1" customFormat="1" ht="15.75">
      <c r="J3"/>
      <c r="K3"/>
      <c r="L3"/>
      <c r="M3"/>
      <c r="N3"/>
      <c r="O3"/>
      <c r="P3"/>
      <c r="Q3"/>
      <c r="R3"/>
    </row>
    <row r="4" spans="1:18" s="1" customFormat="1" ht="15.75">
      <c r="A4" s="1" t="s">
        <v>17</v>
      </c>
      <c r="B4" s="298" t="str">
        <f>6er_981!$A$26</f>
        <v>VR</v>
      </c>
      <c r="C4" s="299" t="str">
        <f>6er_981!$G$26</f>
        <v>Jungen Gr.2</v>
      </c>
      <c r="F4" s="1" t="s">
        <v>17</v>
      </c>
      <c r="G4" s="167" t="str">
        <f>+B4</f>
        <v>VR</v>
      </c>
      <c r="H4" s="168" t="str">
        <f>+C4</f>
        <v>Jungen Gr.2</v>
      </c>
      <c r="J4"/>
      <c r="K4"/>
      <c r="L4"/>
      <c r="M4"/>
      <c r="N4"/>
      <c r="O4"/>
      <c r="P4"/>
      <c r="Q4"/>
      <c r="R4"/>
    </row>
    <row r="5" spans="10:18" s="1" customFormat="1" ht="15.75">
      <c r="J5"/>
      <c r="K5"/>
      <c r="L5"/>
      <c r="M5"/>
      <c r="N5"/>
      <c r="O5"/>
      <c r="P5"/>
      <c r="Q5"/>
      <c r="R5"/>
    </row>
    <row r="6" spans="1:18" s="1" customFormat="1" ht="15.75">
      <c r="A6" s="167" t="s">
        <v>18</v>
      </c>
      <c r="B6" s="291" t="s">
        <v>19</v>
      </c>
      <c r="C6" s="167" t="s">
        <v>20</v>
      </c>
      <c r="D6" s="167"/>
      <c r="F6" s="167" t="s">
        <v>18</v>
      </c>
      <c r="G6" s="291" t="s">
        <v>21</v>
      </c>
      <c r="H6" s="167" t="s">
        <v>20</v>
      </c>
      <c r="I6" s="167"/>
      <c r="J6"/>
      <c r="K6"/>
      <c r="L6"/>
      <c r="M6"/>
      <c r="N6"/>
      <c r="O6"/>
      <c r="P6"/>
      <c r="Q6"/>
      <c r="R6"/>
    </row>
    <row r="7" spans="10:18" s="1" customFormat="1" ht="15.75">
      <c r="J7"/>
      <c r="K7"/>
      <c r="L7"/>
      <c r="M7"/>
      <c r="N7"/>
      <c r="O7"/>
      <c r="P7"/>
      <c r="Q7"/>
      <c r="R7"/>
    </row>
    <row r="8" spans="1:18" s="1" customFormat="1" ht="16.5" thickBot="1">
      <c r="A8" s="169">
        <f>6er_981!$C$29</f>
        <v>0</v>
      </c>
      <c r="B8" s="170" t="s">
        <v>8</v>
      </c>
      <c r="C8" s="169">
        <f>6er_981!$C$34</f>
        <v>0</v>
      </c>
      <c r="D8" s="169"/>
      <c r="F8" s="169">
        <f>6er_981!$C$30</f>
        <v>0</v>
      </c>
      <c r="G8" s="170" t="s">
        <v>8</v>
      </c>
      <c r="H8" s="169">
        <f>6er_981!$C$33</f>
        <v>0</v>
      </c>
      <c r="I8" s="169"/>
      <c r="J8"/>
      <c r="K8"/>
      <c r="L8"/>
      <c r="M8"/>
      <c r="N8"/>
      <c r="O8"/>
      <c r="P8"/>
      <c r="Q8"/>
      <c r="R8"/>
    </row>
    <row r="9" spans="2:18" s="1" customFormat="1" ht="15.75">
      <c r="B9" s="171"/>
      <c r="G9" s="171"/>
      <c r="J9"/>
      <c r="K9"/>
      <c r="L9"/>
      <c r="M9"/>
      <c r="N9"/>
      <c r="O9"/>
      <c r="P9"/>
      <c r="Q9"/>
      <c r="R9"/>
    </row>
    <row r="10" spans="1:18" s="1" customFormat="1" ht="16.5" thickBot="1">
      <c r="A10" s="1" t="s">
        <v>22</v>
      </c>
      <c r="F10" s="1" t="s">
        <v>22</v>
      </c>
      <c r="J10"/>
      <c r="K10"/>
      <c r="L10"/>
      <c r="M10"/>
      <c r="N10"/>
      <c r="O10"/>
      <c r="P10"/>
      <c r="Q10"/>
      <c r="R10"/>
    </row>
    <row r="11" spans="1:18" s="1" customFormat="1" ht="15.75">
      <c r="A11" s="172"/>
      <c r="B11" s="173" t="s">
        <v>23</v>
      </c>
      <c r="C11" s="174"/>
      <c r="D11" s="2" t="s">
        <v>23</v>
      </c>
      <c r="F11" s="172"/>
      <c r="G11" s="173" t="s">
        <v>23</v>
      </c>
      <c r="H11" s="174"/>
      <c r="I11" s="2" t="s">
        <v>23</v>
      </c>
      <c r="J11"/>
      <c r="K11"/>
      <c r="L11"/>
      <c r="M11"/>
      <c r="N11"/>
      <c r="O11"/>
      <c r="P11"/>
      <c r="Q11"/>
      <c r="R11"/>
    </row>
    <row r="12" spans="1:18" s="1" customFormat="1" ht="15.75">
      <c r="A12" s="175" t="s">
        <v>24</v>
      </c>
      <c r="B12" s="167"/>
      <c r="C12" s="167" t="s">
        <v>53</v>
      </c>
      <c r="D12" s="176"/>
      <c r="F12" s="175" t="s">
        <v>24</v>
      </c>
      <c r="G12" s="167"/>
      <c r="H12" s="167" t="s">
        <v>53</v>
      </c>
      <c r="I12" s="176"/>
      <c r="J12"/>
      <c r="K12"/>
      <c r="L12"/>
      <c r="M12"/>
      <c r="N12"/>
      <c r="O12"/>
      <c r="P12"/>
      <c r="Q12"/>
      <c r="R12"/>
    </row>
    <row r="13" spans="1:18" s="1" customFormat="1" ht="15.75">
      <c r="A13" s="175" t="s">
        <v>25</v>
      </c>
      <c r="B13" s="167"/>
      <c r="C13" s="167" t="s">
        <v>54</v>
      </c>
      <c r="D13" s="176"/>
      <c r="F13" s="175" t="s">
        <v>25</v>
      </c>
      <c r="G13" s="167"/>
      <c r="H13" s="167" t="s">
        <v>54</v>
      </c>
      <c r="I13" s="176"/>
      <c r="J13"/>
      <c r="K13"/>
      <c r="L13"/>
      <c r="M13"/>
      <c r="N13"/>
      <c r="O13"/>
      <c r="P13"/>
      <c r="Q13"/>
      <c r="R13"/>
    </row>
    <row r="14" spans="1:18" s="1" customFormat="1" ht="16.5" thickBot="1">
      <c r="A14" s="177" t="s">
        <v>26</v>
      </c>
      <c r="B14" s="178"/>
      <c r="C14" s="178"/>
      <c r="D14" s="179"/>
      <c r="F14" s="177" t="s">
        <v>26</v>
      </c>
      <c r="G14" s="178"/>
      <c r="H14" s="178"/>
      <c r="I14" s="179"/>
      <c r="J14"/>
      <c r="K14"/>
      <c r="L14"/>
      <c r="M14"/>
      <c r="N14"/>
      <c r="O14"/>
      <c r="P14"/>
      <c r="Q14"/>
      <c r="R14"/>
    </row>
    <row r="15" spans="1:18" s="1" customFormat="1" ht="15.75">
      <c r="A15" s="180" t="s">
        <v>27</v>
      </c>
      <c r="B15" s="328"/>
      <c r="C15" s="329"/>
      <c r="D15" s="330" t="s">
        <v>28</v>
      </c>
      <c r="F15" s="180" t="s">
        <v>27</v>
      </c>
      <c r="G15" s="328"/>
      <c r="H15" s="329"/>
      <c r="I15" s="330" t="s">
        <v>28</v>
      </c>
      <c r="J15"/>
      <c r="K15"/>
      <c r="L15"/>
      <c r="M15"/>
      <c r="N15"/>
      <c r="O15"/>
      <c r="P15"/>
      <c r="Q15"/>
      <c r="R15"/>
    </row>
    <row r="16" spans="1:9" ht="16.5" thickBot="1">
      <c r="A16" s="331" t="s">
        <v>55</v>
      </c>
      <c r="B16" s="181"/>
      <c r="C16" s="332"/>
      <c r="D16" s="333"/>
      <c r="F16" s="331" t="s">
        <v>55</v>
      </c>
      <c r="G16" s="181"/>
      <c r="H16" s="332"/>
      <c r="I16" s="333"/>
    </row>
    <row r="18" ht="13.5" thickBot="1"/>
    <row r="19" spans="1:9" ht="15.75">
      <c r="A19" s="159"/>
      <c r="B19" s="160" t="s">
        <v>15</v>
      </c>
      <c r="C19" s="161"/>
      <c r="D19" s="182"/>
      <c r="E19" s="1"/>
      <c r="F19" s="159"/>
      <c r="G19" s="160" t="s">
        <v>15</v>
      </c>
      <c r="H19" s="161"/>
      <c r="I19" s="182"/>
    </row>
    <row r="20" spans="1:9" ht="16.5" thickBot="1">
      <c r="A20" s="163"/>
      <c r="B20" s="164" t="s">
        <v>16</v>
      </c>
      <c r="C20" s="165"/>
      <c r="D20" s="166"/>
      <c r="E20" s="1"/>
      <c r="F20" s="163"/>
      <c r="G20" s="164" t="s">
        <v>16</v>
      </c>
      <c r="H20" s="165"/>
      <c r="I20" s="166"/>
    </row>
    <row r="21" spans="1:9" ht="15.75">
      <c r="A21" s="1"/>
      <c r="B21" s="1"/>
      <c r="C21" s="1"/>
      <c r="D21" s="1"/>
      <c r="E21" s="1"/>
      <c r="F21" s="1"/>
      <c r="G21" s="1"/>
      <c r="H21" s="1"/>
      <c r="I21" s="1"/>
    </row>
    <row r="22" spans="1:9" ht="15.75">
      <c r="A22" s="1" t="s">
        <v>17</v>
      </c>
      <c r="B22" s="167" t="str">
        <f>+B4</f>
        <v>VR</v>
      </c>
      <c r="C22" s="168" t="str">
        <f>+C4</f>
        <v>Jungen Gr.2</v>
      </c>
      <c r="D22" s="1"/>
      <c r="E22" s="1"/>
      <c r="F22" s="1" t="s">
        <v>17</v>
      </c>
      <c r="G22" s="167" t="str">
        <f>+B4</f>
        <v>VR</v>
      </c>
      <c r="H22" s="168" t="str">
        <f>+C4</f>
        <v>Jungen Gr.2</v>
      </c>
      <c r="I22" s="1"/>
    </row>
    <row r="23" spans="1:9" ht="15.75">
      <c r="A23" s="1"/>
      <c r="B23" s="1"/>
      <c r="C23" s="1"/>
      <c r="D23" s="1"/>
      <c r="E23" s="1"/>
      <c r="F23" s="1"/>
      <c r="G23" s="1"/>
      <c r="H23" s="1"/>
      <c r="I23" s="1"/>
    </row>
    <row r="24" spans="1:9" ht="15.75">
      <c r="A24" s="167" t="s">
        <v>18</v>
      </c>
      <c r="B24" s="291" t="s">
        <v>29</v>
      </c>
      <c r="C24" s="167" t="s">
        <v>20</v>
      </c>
      <c r="D24" s="167"/>
      <c r="E24" s="1"/>
      <c r="F24" s="167" t="s">
        <v>18</v>
      </c>
      <c r="G24" s="292" t="s">
        <v>30</v>
      </c>
      <c r="H24" s="167" t="s">
        <v>20</v>
      </c>
      <c r="I24" s="167"/>
    </row>
    <row r="25" spans="1:9" ht="15.75">
      <c r="A25" s="1"/>
      <c r="B25" s="1"/>
      <c r="C25" s="1"/>
      <c r="D25" s="1"/>
      <c r="E25" s="1"/>
      <c r="F25" s="1"/>
      <c r="G25" s="1"/>
      <c r="H25" s="1"/>
      <c r="I25" s="1"/>
    </row>
    <row r="26" spans="1:9" ht="16.5" thickBot="1">
      <c r="A26" s="169">
        <f>6er_981!$C$31</f>
        <v>0</v>
      </c>
      <c r="B26" s="170" t="s">
        <v>8</v>
      </c>
      <c r="C26" s="169">
        <f>6er_981!$C$32</f>
        <v>0</v>
      </c>
      <c r="D26" s="169"/>
      <c r="E26" s="1"/>
      <c r="F26" s="169">
        <f>6er_981!$C$32</f>
        <v>0</v>
      </c>
      <c r="G26" s="170" t="s">
        <v>8</v>
      </c>
      <c r="H26" s="169">
        <f>6er_981!$C$34</f>
        <v>0</v>
      </c>
      <c r="I26" s="169"/>
    </row>
    <row r="27" spans="1:9" ht="15.75">
      <c r="A27" s="1"/>
      <c r="B27" s="171"/>
      <c r="C27" s="1"/>
      <c r="D27" s="1"/>
      <c r="E27" s="1"/>
      <c r="F27" s="1"/>
      <c r="G27" s="171"/>
      <c r="H27" s="1"/>
      <c r="I27" s="1"/>
    </row>
    <row r="28" spans="1:9" ht="16.5" thickBot="1">
      <c r="A28" s="1" t="s">
        <v>22</v>
      </c>
      <c r="B28" s="1"/>
      <c r="C28" s="1"/>
      <c r="D28" s="1"/>
      <c r="E28" s="1"/>
      <c r="F28" s="1" t="s">
        <v>22</v>
      </c>
      <c r="G28" s="1"/>
      <c r="H28" s="1"/>
      <c r="I28" s="1"/>
    </row>
    <row r="29" spans="1:9" ht="15.75">
      <c r="A29" s="172"/>
      <c r="B29" s="173" t="s">
        <v>23</v>
      </c>
      <c r="C29" s="174"/>
      <c r="D29" s="2" t="s">
        <v>23</v>
      </c>
      <c r="E29" s="1"/>
      <c r="F29" s="172"/>
      <c r="G29" s="173" t="s">
        <v>23</v>
      </c>
      <c r="H29" s="174"/>
      <c r="I29" s="2" t="s">
        <v>23</v>
      </c>
    </row>
    <row r="30" spans="1:9" ht="15.75">
      <c r="A30" s="175" t="s">
        <v>24</v>
      </c>
      <c r="B30" s="167"/>
      <c r="C30" s="167" t="s">
        <v>53</v>
      </c>
      <c r="D30" s="176"/>
      <c r="E30" s="1"/>
      <c r="F30" s="175" t="s">
        <v>24</v>
      </c>
      <c r="G30" s="167"/>
      <c r="H30" s="167" t="s">
        <v>53</v>
      </c>
      <c r="I30" s="176"/>
    </row>
    <row r="31" spans="1:9" ht="15.75">
      <c r="A31" s="175" t="s">
        <v>25</v>
      </c>
      <c r="B31" s="167"/>
      <c r="C31" s="167" t="s">
        <v>54</v>
      </c>
      <c r="D31" s="176"/>
      <c r="E31" s="1"/>
      <c r="F31" s="175" t="s">
        <v>25</v>
      </c>
      <c r="G31" s="167"/>
      <c r="H31" s="167" t="s">
        <v>54</v>
      </c>
      <c r="I31" s="176"/>
    </row>
    <row r="32" spans="1:9" ht="16.5" thickBot="1">
      <c r="A32" s="177" t="s">
        <v>26</v>
      </c>
      <c r="B32" s="178"/>
      <c r="C32" s="178"/>
      <c r="D32" s="179"/>
      <c r="E32" s="1"/>
      <c r="F32" s="177" t="s">
        <v>26</v>
      </c>
      <c r="G32" s="178"/>
      <c r="H32" s="178"/>
      <c r="I32" s="179"/>
    </row>
    <row r="33" spans="1:9" ht="15.75">
      <c r="A33" s="180" t="s">
        <v>27</v>
      </c>
      <c r="B33" s="328"/>
      <c r="C33" s="329"/>
      <c r="D33" s="330" t="s">
        <v>28</v>
      </c>
      <c r="E33" s="1"/>
      <c r="F33" s="180" t="s">
        <v>27</v>
      </c>
      <c r="G33" s="328"/>
      <c r="H33" s="329"/>
      <c r="I33" s="330" t="s">
        <v>28</v>
      </c>
    </row>
    <row r="34" spans="1:9" ht="16.5" thickBot="1">
      <c r="A34" s="331" t="s">
        <v>55</v>
      </c>
      <c r="B34" s="181"/>
      <c r="C34" s="332"/>
      <c r="D34" s="333"/>
      <c r="F34" s="331" t="s">
        <v>55</v>
      </c>
      <c r="G34" s="181"/>
      <c r="H34" s="332"/>
      <c r="I34" s="333"/>
    </row>
    <row r="36" ht="13.5" thickBot="1"/>
    <row r="37" spans="1:9" ht="15.75">
      <c r="A37" s="159"/>
      <c r="B37" s="160" t="s">
        <v>15</v>
      </c>
      <c r="C37" s="161"/>
      <c r="D37" s="182"/>
      <c r="E37" s="1"/>
      <c r="F37" s="159"/>
      <c r="G37" s="160" t="s">
        <v>15</v>
      </c>
      <c r="H37" s="161"/>
      <c r="I37" s="182"/>
    </row>
    <row r="38" spans="1:9" ht="16.5" thickBot="1">
      <c r="A38" s="163"/>
      <c r="B38" s="164" t="s">
        <v>16</v>
      </c>
      <c r="C38" s="165"/>
      <c r="D38" s="166"/>
      <c r="E38" s="1"/>
      <c r="F38" s="163"/>
      <c r="G38" s="164" t="s">
        <v>16</v>
      </c>
      <c r="H38" s="165"/>
      <c r="I38" s="166"/>
    </row>
    <row r="39" spans="1:9" ht="15.75">
      <c r="A39" s="1"/>
      <c r="B39" s="1"/>
      <c r="C39" s="1"/>
      <c r="D39" s="1"/>
      <c r="E39" s="1"/>
      <c r="F39" s="1"/>
      <c r="G39" s="1"/>
      <c r="H39" s="1"/>
      <c r="I39" s="1"/>
    </row>
    <row r="40" spans="1:9" ht="15.75">
      <c r="A40" s="1" t="s">
        <v>17</v>
      </c>
      <c r="B40" s="167" t="str">
        <f>+B4</f>
        <v>VR</v>
      </c>
      <c r="C40" s="168" t="str">
        <f>+C4</f>
        <v>Jungen Gr.2</v>
      </c>
      <c r="D40" s="1"/>
      <c r="E40" s="1"/>
      <c r="F40" s="1" t="s">
        <v>17</v>
      </c>
      <c r="G40" s="167" t="str">
        <f>+B4</f>
        <v>VR</v>
      </c>
      <c r="H40" s="168" t="str">
        <f>+C4</f>
        <v>Jungen Gr.2</v>
      </c>
      <c r="I40" s="1"/>
    </row>
    <row r="41" spans="1:9" ht="15.75">
      <c r="A41" s="1"/>
      <c r="B41" s="1"/>
      <c r="C41" s="1"/>
      <c r="D41" s="1"/>
      <c r="E41" s="1"/>
      <c r="F41" s="1"/>
      <c r="G41" s="1"/>
      <c r="H41" s="1"/>
      <c r="I41" s="1"/>
    </row>
    <row r="42" spans="1:9" ht="15.75">
      <c r="A42" s="167" t="s">
        <v>18</v>
      </c>
      <c r="B42" s="292" t="s">
        <v>31</v>
      </c>
      <c r="C42" s="167" t="s">
        <v>20</v>
      </c>
      <c r="D42" s="167"/>
      <c r="E42" s="1"/>
      <c r="F42" s="167" t="s">
        <v>18</v>
      </c>
      <c r="G42" s="292" t="s">
        <v>32</v>
      </c>
      <c r="H42" s="167" t="s">
        <v>20</v>
      </c>
      <c r="I42" s="167"/>
    </row>
    <row r="43" spans="1:9" ht="15.75">
      <c r="A43" s="1"/>
      <c r="B43" s="1"/>
      <c r="C43" s="1"/>
      <c r="D43" s="1"/>
      <c r="E43" s="1"/>
      <c r="F43" s="1"/>
      <c r="G43" s="1"/>
      <c r="H43" s="1"/>
      <c r="I43" s="1"/>
    </row>
    <row r="44" spans="1:9" ht="16.5" thickBot="1">
      <c r="A44" s="169">
        <f>6er_981!$C$31</f>
        <v>0</v>
      </c>
      <c r="B44" s="170" t="s">
        <v>8</v>
      </c>
      <c r="C44" s="169">
        <f>6er_981!$C$33</f>
        <v>0</v>
      </c>
      <c r="D44" s="169"/>
      <c r="E44" s="1"/>
      <c r="F44" s="169">
        <f>6er_981!$C$29</f>
        <v>0</v>
      </c>
      <c r="G44" s="170" t="s">
        <v>8</v>
      </c>
      <c r="H44" s="169">
        <f>6er_981!$C$30</f>
        <v>0</v>
      </c>
      <c r="I44" s="169"/>
    </row>
    <row r="45" spans="1:9" ht="15.75">
      <c r="A45" s="1"/>
      <c r="B45" s="171"/>
      <c r="C45" s="1"/>
      <c r="D45" s="1"/>
      <c r="E45" s="1"/>
      <c r="F45" s="1"/>
      <c r="G45" s="171"/>
      <c r="H45" s="1"/>
      <c r="I45" s="1"/>
    </row>
    <row r="46" spans="1:9" ht="16.5" thickBot="1">
      <c r="A46" s="1" t="s">
        <v>22</v>
      </c>
      <c r="B46" s="1"/>
      <c r="C46" s="1"/>
      <c r="D46" s="1"/>
      <c r="E46" s="1"/>
      <c r="F46" s="1" t="s">
        <v>22</v>
      </c>
      <c r="G46" s="1"/>
      <c r="H46" s="1"/>
      <c r="I46" s="1"/>
    </row>
    <row r="47" spans="1:9" ht="15.75">
      <c r="A47" s="172"/>
      <c r="B47" s="173" t="s">
        <v>23</v>
      </c>
      <c r="C47" s="174"/>
      <c r="D47" s="2" t="s">
        <v>23</v>
      </c>
      <c r="E47" s="1"/>
      <c r="F47" s="172"/>
      <c r="G47" s="173" t="s">
        <v>23</v>
      </c>
      <c r="H47" s="174"/>
      <c r="I47" s="2" t="s">
        <v>23</v>
      </c>
    </row>
    <row r="48" spans="1:9" ht="15.75">
      <c r="A48" s="175" t="s">
        <v>24</v>
      </c>
      <c r="B48" s="167"/>
      <c r="C48" s="167" t="s">
        <v>53</v>
      </c>
      <c r="D48" s="176"/>
      <c r="E48" s="1"/>
      <c r="F48" s="175" t="s">
        <v>24</v>
      </c>
      <c r="G48" s="167"/>
      <c r="H48" s="167" t="s">
        <v>53</v>
      </c>
      <c r="I48" s="176"/>
    </row>
    <row r="49" spans="1:9" ht="15.75">
      <c r="A49" s="175" t="s">
        <v>25</v>
      </c>
      <c r="B49" s="167"/>
      <c r="C49" s="167" t="s">
        <v>54</v>
      </c>
      <c r="D49" s="176"/>
      <c r="E49" s="1"/>
      <c r="F49" s="175" t="s">
        <v>25</v>
      </c>
      <c r="G49" s="167"/>
      <c r="H49" s="167" t="s">
        <v>54</v>
      </c>
      <c r="I49" s="176"/>
    </row>
    <row r="50" spans="1:9" ht="16.5" thickBot="1">
      <c r="A50" s="177" t="s">
        <v>26</v>
      </c>
      <c r="B50" s="178"/>
      <c r="C50" s="178"/>
      <c r="D50" s="179"/>
      <c r="E50" s="1"/>
      <c r="F50" s="177" t="s">
        <v>26</v>
      </c>
      <c r="G50" s="178"/>
      <c r="H50" s="178"/>
      <c r="I50" s="179"/>
    </row>
    <row r="51" spans="1:9" ht="15.75">
      <c r="A51" s="180" t="s">
        <v>27</v>
      </c>
      <c r="B51" s="328"/>
      <c r="C51" s="329"/>
      <c r="D51" s="330" t="s">
        <v>28</v>
      </c>
      <c r="E51" s="1"/>
      <c r="F51" s="180" t="s">
        <v>27</v>
      </c>
      <c r="G51" s="328"/>
      <c r="H51" s="329"/>
      <c r="I51" s="330" t="s">
        <v>28</v>
      </c>
    </row>
    <row r="52" spans="1:9" ht="16.5" thickBot="1">
      <c r="A52" s="331" t="s">
        <v>55</v>
      </c>
      <c r="B52" s="181"/>
      <c r="C52" s="332"/>
      <c r="D52" s="333"/>
      <c r="F52" s="331" t="s">
        <v>55</v>
      </c>
      <c r="G52" s="181"/>
      <c r="H52" s="332"/>
      <c r="I52" s="333"/>
    </row>
    <row r="53" spans="1:9" ht="15.75">
      <c r="A53" s="159"/>
      <c r="B53" s="160" t="s">
        <v>15</v>
      </c>
      <c r="C53" s="161"/>
      <c r="D53" s="162"/>
      <c r="E53" s="1"/>
      <c r="F53" s="159"/>
      <c r="G53" s="160" t="s">
        <v>15</v>
      </c>
      <c r="H53" s="161"/>
      <c r="I53" s="297" t="s">
        <v>49</v>
      </c>
    </row>
    <row r="54" spans="1:9" ht="16.5" thickBot="1">
      <c r="A54" s="163"/>
      <c r="B54" s="164" t="s">
        <v>16</v>
      </c>
      <c r="C54" s="165"/>
      <c r="D54" s="166"/>
      <c r="E54" s="1"/>
      <c r="F54" s="163"/>
      <c r="G54" s="164" t="s">
        <v>16</v>
      </c>
      <c r="H54" s="165"/>
      <c r="I54" s="166"/>
    </row>
    <row r="55" spans="1:9" ht="15.75">
      <c r="A55" s="1"/>
      <c r="B55" s="1"/>
      <c r="C55" s="1"/>
      <c r="D55" s="1"/>
      <c r="E55" s="1"/>
      <c r="F55" s="1"/>
      <c r="G55" s="1"/>
      <c r="H55" s="1"/>
      <c r="I55" s="1"/>
    </row>
    <row r="56" spans="1:9" ht="15.75">
      <c r="A56" s="1" t="s">
        <v>17</v>
      </c>
      <c r="B56" s="167" t="str">
        <f>+B4</f>
        <v>VR</v>
      </c>
      <c r="C56" s="168" t="str">
        <f>+C4</f>
        <v>Jungen Gr.2</v>
      </c>
      <c r="D56" s="1"/>
      <c r="E56" s="1"/>
      <c r="F56" s="1" t="s">
        <v>17</v>
      </c>
      <c r="G56" s="167" t="str">
        <f>+B4</f>
        <v>VR</v>
      </c>
      <c r="H56" s="168" t="str">
        <f>+C4</f>
        <v>Jungen Gr.2</v>
      </c>
      <c r="I56" s="1"/>
    </row>
    <row r="57" spans="1:9" ht="15.75">
      <c r="A57" s="1"/>
      <c r="B57" s="1"/>
      <c r="C57" s="1"/>
      <c r="D57" s="1"/>
      <c r="E57" s="1"/>
      <c r="F57" s="1"/>
      <c r="G57" s="1"/>
      <c r="H57" s="1"/>
      <c r="I57" s="1"/>
    </row>
    <row r="58" spans="1:9" ht="15.75">
      <c r="A58" s="167" t="s">
        <v>18</v>
      </c>
      <c r="B58" s="293" t="s">
        <v>33</v>
      </c>
      <c r="C58" s="167" t="s">
        <v>20</v>
      </c>
      <c r="D58" s="167"/>
      <c r="E58" s="1"/>
      <c r="F58" s="167" t="s">
        <v>18</v>
      </c>
      <c r="G58" s="293" t="s">
        <v>34</v>
      </c>
      <c r="H58" s="167" t="s">
        <v>20</v>
      </c>
      <c r="I58" s="167"/>
    </row>
    <row r="59" spans="1:9" ht="15.75">
      <c r="A59" s="1"/>
      <c r="B59" s="1"/>
      <c r="C59" s="1"/>
      <c r="D59" s="1"/>
      <c r="E59" s="1"/>
      <c r="F59" s="1"/>
      <c r="G59" s="1"/>
      <c r="H59" s="1"/>
      <c r="I59" s="1"/>
    </row>
    <row r="60" spans="1:9" ht="16.5" thickBot="1">
      <c r="A60" s="169">
        <f>6er_981!$C$30</f>
        <v>0</v>
      </c>
      <c r="B60" s="170" t="s">
        <v>8</v>
      </c>
      <c r="C60" s="169">
        <f>6er_981!$C$34</f>
        <v>0</v>
      </c>
      <c r="D60" s="169"/>
      <c r="E60" s="1"/>
      <c r="F60" s="169">
        <f>6er_981!$C$29</f>
        <v>0</v>
      </c>
      <c r="G60" s="170" t="s">
        <v>8</v>
      </c>
      <c r="H60" s="169">
        <f>6er_981!$C$31</f>
        <v>0</v>
      </c>
      <c r="I60" s="169"/>
    </row>
    <row r="61" spans="1:9" ht="15.75">
      <c r="A61" s="1"/>
      <c r="B61" s="171"/>
      <c r="C61" s="1"/>
      <c r="D61" s="1"/>
      <c r="E61" s="1"/>
      <c r="F61" s="1"/>
      <c r="G61" s="171"/>
      <c r="H61" s="1"/>
      <c r="I61" s="1"/>
    </row>
    <row r="62" spans="1:9" ht="16.5" thickBot="1">
      <c r="A62" s="1" t="s">
        <v>22</v>
      </c>
      <c r="B62" s="1"/>
      <c r="C62" s="1"/>
      <c r="D62" s="1"/>
      <c r="E62" s="1"/>
      <c r="F62" s="1" t="s">
        <v>22</v>
      </c>
      <c r="G62" s="1"/>
      <c r="H62" s="1"/>
      <c r="I62" s="1"/>
    </row>
    <row r="63" spans="1:9" ht="15.75">
      <c r="A63" s="172"/>
      <c r="B63" s="173" t="s">
        <v>23</v>
      </c>
      <c r="C63" s="174"/>
      <c r="D63" s="2" t="s">
        <v>23</v>
      </c>
      <c r="E63" s="1"/>
      <c r="F63" s="172"/>
      <c r="G63" s="173" t="s">
        <v>23</v>
      </c>
      <c r="H63" s="174"/>
      <c r="I63" s="2" t="s">
        <v>23</v>
      </c>
    </row>
    <row r="64" spans="1:9" ht="15.75">
      <c r="A64" s="175" t="s">
        <v>24</v>
      </c>
      <c r="B64" s="167"/>
      <c r="C64" s="167" t="s">
        <v>53</v>
      </c>
      <c r="D64" s="176"/>
      <c r="E64" s="1"/>
      <c r="F64" s="175" t="s">
        <v>24</v>
      </c>
      <c r="G64" s="167"/>
      <c r="H64" s="167" t="s">
        <v>53</v>
      </c>
      <c r="I64" s="176"/>
    </row>
    <row r="65" spans="1:9" ht="15.75">
      <c r="A65" s="175" t="s">
        <v>25</v>
      </c>
      <c r="B65" s="167"/>
      <c r="C65" s="167" t="s">
        <v>54</v>
      </c>
      <c r="D65" s="176"/>
      <c r="E65" s="1"/>
      <c r="F65" s="175" t="s">
        <v>25</v>
      </c>
      <c r="G65" s="167"/>
      <c r="H65" s="167" t="s">
        <v>54</v>
      </c>
      <c r="I65" s="176"/>
    </row>
    <row r="66" spans="1:9" ht="16.5" thickBot="1">
      <c r="A66" s="177" t="s">
        <v>26</v>
      </c>
      <c r="B66" s="178"/>
      <c r="C66" s="178"/>
      <c r="D66" s="179"/>
      <c r="E66" s="1"/>
      <c r="F66" s="177" t="s">
        <v>26</v>
      </c>
      <c r="G66" s="178"/>
      <c r="H66" s="178"/>
      <c r="I66" s="179"/>
    </row>
    <row r="67" spans="1:9" ht="15.75">
      <c r="A67" s="180" t="s">
        <v>27</v>
      </c>
      <c r="B67" s="328"/>
      <c r="C67" s="329"/>
      <c r="D67" s="330" t="s">
        <v>28</v>
      </c>
      <c r="E67" s="1"/>
      <c r="F67" s="180" t="s">
        <v>27</v>
      </c>
      <c r="G67" s="328"/>
      <c r="H67" s="329"/>
      <c r="I67" s="330" t="s">
        <v>28</v>
      </c>
    </row>
    <row r="68" spans="1:9" ht="16.5" thickBot="1">
      <c r="A68" s="331" t="s">
        <v>55</v>
      </c>
      <c r="B68" s="181"/>
      <c r="C68" s="332"/>
      <c r="D68" s="333"/>
      <c r="F68" s="331" t="s">
        <v>55</v>
      </c>
      <c r="G68" s="181"/>
      <c r="H68" s="332"/>
      <c r="I68" s="333"/>
    </row>
    <row r="70" ht="13.5" thickBot="1"/>
    <row r="71" spans="1:9" ht="15.75">
      <c r="A71" s="159"/>
      <c r="B71" s="160" t="s">
        <v>15</v>
      </c>
      <c r="C71" s="161"/>
      <c r="D71" s="182"/>
      <c r="E71" s="1"/>
      <c r="F71" s="159"/>
      <c r="G71" s="160" t="s">
        <v>15</v>
      </c>
      <c r="H71" s="161"/>
      <c r="I71" s="182"/>
    </row>
    <row r="72" spans="1:9" ht="16.5" thickBot="1">
      <c r="A72" s="163"/>
      <c r="B72" s="164" t="s">
        <v>16</v>
      </c>
      <c r="C72" s="165"/>
      <c r="D72" s="166"/>
      <c r="E72" s="1"/>
      <c r="F72" s="163"/>
      <c r="G72" s="164" t="s">
        <v>16</v>
      </c>
      <c r="H72" s="165"/>
      <c r="I72" s="166"/>
    </row>
    <row r="73" spans="1:9" ht="15.75">
      <c r="A73" s="1"/>
      <c r="B73" s="1"/>
      <c r="C73" s="1"/>
      <c r="D73" s="1"/>
      <c r="E73" s="1"/>
      <c r="F73" s="1"/>
      <c r="G73" s="1"/>
      <c r="H73" s="1"/>
      <c r="I73" s="1"/>
    </row>
    <row r="74" spans="1:9" ht="15.75">
      <c r="A74" s="1" t="s">
        <v>17</v>
      </c>
      <c r="B74" s="167" t="str">
        <f>+B4</f>
        <v>VR</v>
      </c>
      <c r="C74" s="168" t="str">
        <f>+C4</f>
        <v>Jungen Gr.2</v>
      </c>
      <c r="D74" s="1"/>
      <c r="E74" s="1"/>
      <c r="F74" s="1" t="s">
        <v>17</v>
      </c>
      <c r="G74" s="167" t="str">
        <f>+B4</f>
        <v>VR</v>
      </c>
      <c r="H74" s="168" t="str">
        <f>+C4</f>
        <v>Jungen Gr.2</v>
      </c>
      <c r="I74" s="1"/>
    </row>
    <row r="75" spans="1:9" ht="15.75">
      <c r="A75" s="1"/>
      <c r="B75" s="1"/>
      <c r="C75" s="1"/>
      <c r="D75" s="1"/>
      <c r="E75" s="1"/>
      <c r="F75" s="1"/>
      <c r="G75" s="1"/>
      <c r="H75" s="1"/>
      <c r="I75" s="1"/>
    </row>
    <row r="76" spans="1:9" ht="15.75">
      <c r="A76" s="167" t="s">
        <v>18</v>
      </c>
      <c r="B76" s="293" t="s">
        <v>35</v>
      </c>
      <c r="C76" s="167" t="s">
        <v>20</v>
      </c>
      <c r="D76" s="167"/>
      <c r="E76" s="1"/>
      <c r="F76" s="167" t="s">
        <v>18</v>
      </c>
      <c r="G76" s="294" t="s">
        <v>36</v>
      </c>
      <c r="H76" s="167" t="s">
        <v>20</v>
      </c>
      <c r="I76" s="167"/>
    </row>
    <row r="77" spans="1:9" ht="15.75">
      <c r="A77" s="1"/>
      <c r="B77" s="1"/>
      <c r="C77" s="1"/>
      <c r="D77" s="1"/>
      <c r="E77" s="1"/>
      <c r="F77" s="1"/>
      <c r="G77" s="1"/>
      <c r="H77" s="1"/>
      <c r="I77" s="1"/>
    </row>
    <row r="78" spans="1:9" ht="16.5" thickBot="1">
      <c r="A78" s="169">
        <f>6er_981!$C$32</f>
        <v>0</v>
      </c>
      <c r="B78" s="170" t="s">
        <v>8</v>
      </c>
      <c r="C78" s="169">
        <f>6er_981!$C$33</f>
        <v>0</v>
      </c>
      <c r="D78" s="169"/>
      <c r="E78" s="1"/>
      <c r="F78" s="169">
        <f>6er_981!$C$33</f>
        <v>0</v>
      </c>
      <c r="G78" s="170" t="s">
        <v>8</v>
      </c>
      <c r="H78" s="169">
        <f>6er_981!$C$34</f>
        <v>0</v>
      </c>
      <c r="I78" s="169"/>
    </row>
    <row r="79" spans="1:9" ht="15.75">
      <c r="A79" s="1"/>
      <c r="B79" s="171"/>
      <c r="C79" s="1"/>
      <c r="D79" s="1"/>
      <c r="E79" s="1"/>
      <c r="F79" s="1"/>
      <c r="G79" s="171"/>
      <c r="H79" s="1"/>
      <c r="I79" s="1"/>
    </row>
    <row r="80" spans="1:9" ht="16.5" thickBot="1">
      <c r="A80" s="1" t="s">
        <v>22</v>
      </c>
      <c r="B80" s="1"/>
      <c r="C80" s="1"/>
      <c r="D80" s="1"/>
      <c r="E80" s="1"/>
      <c r="F80" s="1" t="s">
        <v>22</v>
      </c>
      <c r="G80" s="1"/>
      <c r="H80" s="1"/>
      <c r="I80" s="1"/>
    </row>
    <row r="81" spans="1:9" ht="15.75">
      <c r="A81" s="172"/>
      <c r="B81" s="173" t="s">
        <v>23</v>
      </c>
      <c r="C81" s="174"/>
      <c r="D81" s="2" t="s">
        <v>23</v>
      </c>
      <c r="E81" s="1"/>
      <c r="F81" s="172"/>
      <c r="G81" s="173" t="s">
        <v>23</v>
      </c>
      <c r="H81" s="174"/>
      <c r="I81" s="2" t="s">
        <v>23</v>
      </c>
    </row>
    <row r="82" spans="1:9" ht="15.75">
      <c r="A82" s="175" t="s">
        <v>24</v>
      </c>
      <c r="B82" s="167"/>
      <c r="C82" s="167" t="s">
        <v>53</v>
      </c>
      <c r="D82" s="176"/>
      <c r="E82" s="1"/>
      <c r="F82" s="175" t="s">
        <v>24</v>
      </c>
      <c r="G82" s="167"/>
      <c r="H82" s="167" t="s">
        <v>53</v>
      </c>
      <c r="I82" s="176"/>
    </row>
    <row r="83" spans="1:9" ht="15.75">
      <c r="A83" s="175" t="s">
        <v>25</v>
      </c>
      <c r="B83" s="167"/>
      <c r="C83" s="167" t="s">
        <v>54</v>
      </c>
      <c r="D83" s="176"/>
      <c r="E83" s="1"/>
      <c r="F83" s="175" t="s">
        <v>25</v>
      </c>
      <c r="G83" s="167"/>
      <c r="H83" s="167" t="s">
        <v>54</v>
      </c>
      <c r="I83" s="176"/>
    </row>
    <row r="84" spans="1:9" ht="16.5" thickBot="1">
      <c r="A84" s="177" t="s">
        <v>26</v>
      </c>
      <c r="B84" s="178"/>
      <c r="C84" s="178"/>
      <c r="D84" s="179"/>
      <c r="E84" s="1"/>
      <c r="F84" s="177" t="s">
        <v>26</v>
      </c>
      <c r="G84" s="178"/>
      <c r="H84" s="178"/>
      <c r="I84" s="179"/>
    </row>
    <row r="85" spans="1:9" ht="15.75">
      <c r="A85" s="180" t="s">
        <v>27</v>
      </c>
      <c r="B85" s="328"/>
      <c r="C85" s="329"/>
      <c r="D85" s="330" t="s">
        <v>28</v>
      </c>
      <c r="E85" s="1"/>
      <c r="F85" s="180" t="s">
        <v>27</v>
      </c>
      <c r="G85" s="328"/>
      <c r="H85" s="329"/>
      <c r="I85" s="330" t="s">
        <v>28</v>
      </c>
    </row>
    <row r="86" spans="1:9" ht="16.5" thickBot="1">
      <c r="A86" s="331" t="s">
        <v>55</v>
      </c>
      <c r="B86" s="181"/>
      <c r="C86" s="332"/>
      <c r="D86" s="333"/>
      <c r="F86" s="331" t="s">
        <v>55</v>
      </c>
      <c r="G86" s="181"/>
      <c r="H86" s="332"/>
      <c r="I86" s="333"/>
    </row>
    <row r="88" ht="13.5" thickBot="1"/>
    <row r="89" spans="1:9" ht="15.75">
      <c r="A89" s="159"/>
      <c r="B89" s="160" t="s">
        <v>15</v>
      </c>
      <c r="C89" s="161"/>
      <c r="D89" s="182"/>
      <c r="E89" s="1"/>
      <c r="F89" s="159"/>
      <c r="G89" s="160" t="s">
        <v>15</v>
      </c>
      <c r="H89" s="161"/>
      <c r="I89" s="182"/>
    </row>
    <row r="90" spans="1:9" ht="16.5" thickBot="1">
      <c r="A90" s="163"/>
      <c r="B90" s="164" t="s">
        <v>16</v>
      </c>
      <c r="C90" s="165"/>
      <c r="D90" s="166"/>
      <c r="E90" s="1"/>
      <c r="F90" s="163"/>
      <c r="G90" s="164" t="s">
        <v>16</v>
      </c>
      <c r="H90" s="165"/>
      <c r="I90" s="166"/>
    </row>
    <row r="91" spans="1:9" ht="15.75">
      <c r="A91" s="1"/>
      <c r="B91" s="1"/>
      <c r="C91" s="1"/>
      <c r="D91" s="1"/>
      <c r="E91" s="1"/>
      <c r="F91" s="1"/>
      <c r="G91" s="1"/>
      <c r="H91" s="1"/>
      <c r="I91" s="1"/>
    </row>
    <row r="92" spans="1:9" ht="15.75">
      <c r="A92" s="1" t="s">
        <v>17</v>
      </c>
      <c r="B92" s="167" t="str">
        <f>+B4</f>
        <v>VR</v>
      </c>
      <c r="C92" s="168" t="str">
        <f>+C4</f>
        <v>Jungen Gr.2</v>
      </c>
      <c r="D92" s="1"/>
      <c r="E92" s="1"/>
      <c r="F92" s="1" t="s">
        <v>17</v>
      </c>
      <c r="G92" s="167" t="str">
        <f>+B4</f>
        <v>VR</v>
      </c>
      <c r="H92" s="168" t="str">
        <f>+C4</f>
        <v>Jungen Gr.2</v>
      </c>
      <c r="I92" s="1"/>
    </row>
    <row r="93" spans="1:9" ht="15.75">
      <c r="A93" s="1"/>
      <c r="B93" s="1"/>
      <c r="C93" s="1"/>
      <c r="D93" s="1"/>
      <c r="E93" s="1"/>
      <c r="F93" s="1"/>
      <c r="G93" s="1"/>
      <c r="H93" s="1"/>
      <c r="I93" s="1"/>
    </row>
    <row r="94" spans="1:9" ht="15.75">
      <c r="A94" s="167" t="s">
        <v>18</v>
      </c>
      <c r="B94" s="294" t="s">
        <v>37</v>
      </c>
      <c r="C94" s="167" t="s">
        <v>20</v>
      </c>
      <c r="D94" s="167"/>
      <c r="E94" s="1"/>
      <c r="F94" s="167" t="s">
        <v>18</v>
      </c>
      <c r="G94" s="294" t="s">
        <v>38</v>
      </c>
      <c r="H94" s="167" t="s">
        <v>20</v>
      </c>
      <c r="I94" s="167"/>
    </row>
    <row r="95" spans="1:9" ht="15.75">
      <c r="A95" s="1"/>
      <c r="B95" s="1"/>
      <c r="C95" s="1"/>
      <c r="D95" s="1"/>
      <c r="E95" s="1"/>
      <c r="F95" s="1"/>
      <c r="G95" s="1"/>
      <c r="H95" s="1"/>
      <c r="I95" s="1"/>
    </row>
    <row r="96" spans="1:9" ht="16.5" thickBot="1">
      <c r="A96" s="169">
        <f>6er_981!$C$29</f>
        <v>0</v>
      </c>
      <c r="B96" s="170" t="s">
        <v>8</v>
      </c>
      <c r="C96" s="169">
        <f>6er_981!$C$32</f>
        <v>0</v>
      </c>
      <c r="D96" s="169"/>
      <c r="E96" s="1"/>
      <c r="F96" s="169">
        <f>6er_981!$C$30</f>
        <v>0</v>
      </c>
      <c r="G96" s="170" t="s">
        <v>8</v>
      </c>
      <c r="H96" s="169">
        <f>6er_981!$C$31</f>
        <v>0</v>
      </c>
      <c r="I96" s="169"/>
    </row>
    <row r="97" spans="1:9" ht="15.75">
      <c r="A97" s="1"/>
      <c r="B97" s="171"/>
      <c r="C97" s="1"/>
      <c r="D97" s="1"/>
      <c r="E97" s="1"/>
      <c r="F97" s="1"/>
      <c r="G97" s="171"/>
      <c r="H97" s="1"/>
      <c r="I97" s="1"/>
    </row>
    <row r="98" spans="1:9" ht="16.5" thickBot="1">
      <c r="A98" s="1" t="s">
        <v>22</v>
      </c>
      <c r="B98" s="1"/>
      <c r="C98" s="1"/>
      <c r="D98" s="1"/>
      <c r="E98" s="1"/>
      <c r="F98" s="1" t="s">
        <v>22</v>
      </c>
      <c r="G98" s="1"/>
      <c r="H98" s="1"/>
      <c r="I98" s="1"/>
    </row>
    <row r="99" spans="1:9" ht="15.75">
      <c r="A99" s="172"/>
      <c r="B99" s="173" t="s">
        <v>23</v>
      </c>
      <c r="C99" s="174"/>
      <c r="D99" s="2" t="s">
        <v>23</v>
      </c>
      <c r="E99" s="1"/>
      <c r="F99" s="172"/>
      <c r="G99" s="173" t="s">
        <v>23</v>
      </c>
      <c r="H99" s="174"/>
      <c r="I99" s="2" t="s">
        <v>23</v>
      </c>
    </row>
    <row r="100" spans="1:9" ht="15.75">
      <c r="A100" s="175" t="s">
        <v>24</v>
      </c>
      <c r="B100" s="167"/>
      <c r="C100" s="167" t="s">
        <v>53</v>
      </c>
      <c r="D100" s="176"/>
      <c r="E100" s="1"/>
      <c r="F100" s="175" t="s">
        <v>24</v>
      </c>
      <c r="G100" s="167"/>
      <c r="H100" s="167" t="s">
        <v>53</v>
      </c>
      <c r="I100" s="176"/>
    </row>
    <row r="101" spans="1:9" ht="15.75">
      <c r="A101" s="175" t="s">
        <v>25</v>
      </c>
      <c r="B101" s="167"/>
      <c r="C101" s="167" t="s">
        <v>54</v>
      </c>
      <c r="D101" s="176"/>
      <c r="E101" s="1"/>
      <c r="F101" s="175" t="s">
        <v>25</v>
      </c>
      <c r="G101" s="167"/>
      <c r="H101" s="167" t="s">
        <v>54</v>
      </c>
      <c r="I101" s="176"/>
    </row>
    <row r="102" spans="1:9" ht="16.5" thickBot="1">
      <c r="A102" s="177" t="s">
        <v>26</v>
      </c>
      <c r="B102" s="178"/>
      <c r="C102" s="178"/>
      <c r="D102" s="179"/>
      <c r="E102" s="1"/>
      <c r="F102" s="177" t="s">
        <v>26</v>
      </c>
      <c r="G102" s="178"/>
      <c r="H102" s="178"/>
      <c r="I102" s="179"/>
    </row>
    <row r="103" spans="1:9" ht="15.75">
      <c r="A103" s="180" t="s">
        <v>27</v>
      </c>
      <c r="B103" s="328"/>
      <c r="C103" s="329"/>
      <c r="D103" s="330" t="s">
        <v>28</v>
      </c>
      <c r="E103" s="1"/>
      <c r="F103" s="180" t="s">
        <v>27</v>
      </c>
      <c r="G103" s="328"/>
      <c r="H103" s="329"/>
      <c r="I103" s="330" t="s">
        <v>28</v>
      </c>
    </row>
    <row r="104" spans="1:9" ht="16.5" thickBot="1">
      <c r="A104" s="331" t="s">
        <v>55</v>
      </c>
      <c r="B104" s="181"/>
      <c r="C104" s="332"/>
      <c r="D104" s="333"/>
      <c r="F104" s="331" t="s">
        <v>55</v>
      </c>
      <c r="G104" s="181"/>
      <c r="H104" s="332"/>
      <c r="I104" s="333"/>
    </row>
    <row r="105" spans="1:9" ht="15.75">
      <c r="A105" s="159"/>
      <c r="B105" s="160" t="s">
        <v>15</v>
      </c>
      <c r="C105" s="161"/>
      <c r="D105" s="162"/>
      <c r="E105" s="1"/>
      <c r="F105" s="159"/>
      <c r="G105" s="160" t="s">
        <v>15</v>
      </c>
      <c r="H105" s="161"/>
      <c r="I105" s="162" t="s">
        <v>39</v>
      </c>
    </row>
    <row r="106" spans="1:9" ht="16.5" thickBot="1">
      <c r="A106" s="163"/>
      <c r="B106" s="164" t="s">
        <v>16</v>
      </c>
      <c r="C106" s="165"/>
      <c r="D106" s="166"/>
      <c r="E106" s="1"/>
      <c r="F106" s="163"/>
      <c r="G106" s="164" t="s">
        <v>16</v>
      </c>
      <c r="H106" s="165"/>
      <c r="I106" s="166"/>
    </row>
    <row r="107" spans="1:9" ht="15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5.75">
      <c r="A108" s="1" t="s">
        <v>17</v>
      </c>
      <c r="B108" s="183" t="str">
        <f>+B4</f>
        <v>VR</v>
      </c>
      <c r="C108" s="167" t="str">
        <f>+C4</f>
        <v>Jungen Gr.2</v>
      </c>
      <c r="D108" s="1"/>
      <c r="E108" s="1"/>
      <c r="F108" s="1" t="s">
        <v>17</v>
      </c>
      <c r="G108" s="167" t="str">
        <f>+B4</f>
        <v>VR</v>
      </c>
      <c r="H108" s="168" t="str">
        <f>+C4</f>
        <v>Jungen Gr.2</v>
      </c>
      <c r="I108" s="1"/>
    </row>
    <row r="109" spans="1:9" ht="15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5.75">
      <c r="A110" s="167" t="s">
        <v>18</v>
      </c>
      <c r="B110" s="295" t="s">
        <v>40</v>
      </c>
      <c r="C110" s="167" t="s">
        <v>20</v>
      </c>
      <c r="D110" s="167"/>
      <c r="E110" s="1"/>
      <c r="F110" s="167" t="s">
        <v>18</v>
      </c>
      <c r="G110" s="295" t="s">
        <v>41</v>
      </c>
      <c r="H110" s="167" t="s">
        <v>20</v>
      </c>
      <c r="I110" s="167"/>
    </row>
    <row r="111" spans="1:9" ht="15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6.5" thickBot="1">
      <c r="A112" s="169">
        <f>6er_981!$C$31</f>
        <v>0</v>
      </c>
      <c r="B112" s="170" t="s">
        <v>8</v>
      </c>
      <c r="C112" s="169">
        <f>6er_981!$C$34</f>
        <v>0</v>
      </c>
      <c r="D112" s="169"/>
      <c r="E112" s="1"/>
      <c r="F112" s="169">
        <f>6er_981!$C$30</f>
        <v>0</v>
      </c>
      <c r="G112" s="170" t="s">
        <v>8</v>
      </c>
      <c r="H112" s="169">
        <f>6er_981!$C$32</f>
        <v>0</v>
      </c>
      <c r="I112" s="169"/>
    </row>
    <row r="113" spans="1:9" ht="15.75">
      <c r="A113" s="1"/>
      <c r="B113" s="171"/>
      <c r="C113" s="1"/>
      <c r="D113" s="1"/>
      <c r="E113" s="1"/>
      <c r="F113" s="1"/>
      <c r="G113" s="171"/>
      <c r="H113" s="1"/>
      <c r="I113" s="1"/>
    </row>
    <row r="114" spans="1:9" ht="16.5" thickBot="1">
      <c r="A114" s="1" t="s">
        <v>22</v>
      </c>
      <c r="B114" s="1"/>
      <c r="C114" s="1"/>
      <c r="D114" s="1"/>
      <c r="E114" s="1"/>
      <c r="F114" s="1" t="s">
        <v>22</v>
      </c>
      <c r="G114" s="1"/>
      <c r="H114" s="1"/>
      <c r="I114" s="1"/>
    </row>
    <row r="115" spans="1:9" ht="15.75">
      <c r="A115" s="172"/>
      <c r="B115" s="173" t="s">
        <v>23</v>
      </c>
      <c r="C115" s="174"/>
      <c r="D115" s="2" t="s">
        <v>23</v>
      </c>
      <c r="E115" s="1"/>
      <c r="F115" s="172"/>
      <c r="G115" s="173" t="s">
        <v>23</v>
      </c>
      <c r="H115" s="174"/>
      <c r="I115" s="2" t="s">
        <v>23</v>
      </c>
    </row>
    <row r="116" spans="1:9" ht="15.75">
      <c r="A116" s="175" t="s">
        <v>24</v>
      </c>
      <c r="B116" s="167"/>
      <c r="C116" s="167" t="s">
        <v>53</v>
      </c>
      <c r="D116" s="176"/>
      <c r="E116" s="1"/>
      <c r="F116" s="175" t="s">
        <v>24</v>
      </c>
      <c r="G116" s="167"/>
      <c r="H116" s="167" t="s">
        <v>53</v>
      </c>
      <c r="I116" s="176"/>
    </row>
    <row r="117" spans="1:9" ht="15.75">
      <c r="A117" s="175" t="s">
        <v>25</v>
      </c>
      <c r="B117" s="167"/>
      <c r="C117" s="167" t="s">
        <v>54</v>
      </c>
      <c r="D117" s="176"/>
      <c r="E117" s="1"/>
      <c r="F117" s="175" t="s">
        <v>25</v>
      </c>
      <c r="G117" s="167"/>
      <c r="H117" s="167" t="s">
        <v>54</v>
      </c>
      <c r="I117" s="176"/>
    </row>
    <row r="118" spans="1:9" ht="16.5" thickBot="1">
      <c r="A118" s="177" t="s">
        <v>26</v>
      </c>
      <c r="B118" s="178"/>
      <c r="C118" s="178"/>
      <c r="D118" s="179"/>
      <c r="E118" s="1"/>
      <c r="F118" s="177" t="s">
        <v>26</v>
      </c>
      <c r="G118" s="178"/>
      <c r="H118" s="178"/>
      <c r="I118" s="179"/>
    </row>
    <row r="119" spans="1:9" ht="15.75">
      <c r="A119" s="180" t="s">
        <v>27</v>
      </c>
      <c r="B119" s="328"/>
      <c r="C119" s="329"/>
      <c r="D119" s="330" t="s">
        <v>28</v>
      </c>
      <c r="E119" s="1"/>
      <c r="F119" s="180" t="s">
        <v>27</v>
      </c>
      <c r="G119" s="328"/>
      <c r="H119" s="329"/>
      <c r="I119" s="330" t="s">
        <v>28</v>
      </c>
    </row>
    <row r="120" spans="1:9" ht="16.5" thickBot="1">
      <c r="A120" s="331" t="s">
        <v>55</v>
      </c>
      <c r="B120" s="181"/>
      <c r="C120" s="332"/>
      <c r="D120" s="333"/>
      <c r="F120" s="331" t="s">
        <v>55</v>
      </c>
      <c r="G120" s="181"/>
      <c r="H120" s="332"/>
      <c r="I120" s="333"/>
    </row>
    <row r="122" ht="13.5" thickBot="1"/>
    <row r="123" spans="1:9" ht="15.75">
      <c r="A123" s="159"/>
      <c r="B123" s="160" t="s">
        <v>15</v>
      </c>
      <c r="C123" s="161"/>
      <c r="D123" s="182"/>
      <c r="E123" s="1"/>
      <c r="F123" s="159"/>
      <c r="G123" s="160" t="s">
        <v>15</v>
      </c>
      <c r="H123" s="161"/>
      <c r="I123" s="182"/>
    </row>
    <row r="124" spans="1:9" ht="16.5" thickBot="1">
      <c r="A124" s="163"/>
      <c r="B124" s="164" t="s">
        <v>16</v>
      </c>
      <c r="C124" s="165"/>
      <c r="D124" s="166"/>
      <c r="E124" s="1"/>
      <c r="F124" s="163"/>
      <c r="G124" s="164" t="s">
        <v>16</v>
      </c>
      <c r="H124" s="165"/>
      <c r="I124" s="166"/>
    </row>
    <row r="125" spans="1:9" ht="15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5.75">
      <c r="A126" s="1" t="s">
        <v>17</v>
      </c>
      <c r="B126" s="167" t="str">
        <f>+B4</f>
        <v>VR</v>
      </c>
      <c r="C126" s="168" t="str">
        <f>+C4</f>
        <v>Jungen Gr.2</v>
      </c>
      <c r="D126" s="1"/>
      <c r="E126" s="1"/>
      <c r="F126" s="1" t="s">
        <v>17</v>
      </c>
      <c r="G126" s="167" t="str">
        <f>+B4</f>
        <v>VR</v>
      </c>
      <c r="H126" s="168" t="str">
        <f>+C4</f>
        <v>Jungen Gr.2</v>
      </c>
      <c r="I126" s="1"/>
    </row>
    <row r="127" spans="1:9" ht="15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5.75">
      <c r="A128" s="167" t="s">
        <v>18</v>
      </c>
      <c r="B128" s="295" t="s">
        <v>42</v>
      </c>
      <c r="C128" s="167" t="s">
        <v>20</v>
      </c>
      <c r="D128" s="167"/>
      <c r="E128" s="1"/>
      <c r="F128" s="167" t="s">
        <v>18</v>
      </c>
      <c r="G128" s="167"/>
      <c r="H128" s="167" t="s">
        <v>20</v>
      </c>
      <c r="I128" s="167"/>
    </row>
    <row r="129" spans="1:9" ht="15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6.5" thickBot="1">
      <c r="A130" s="169">
        <f>6er_981!$C$29</f>
        <v>0</v>
      </c>
      <c r="B130" s="170" t="s">
        <v>8</v>
      </c>
      <c r="C130" s="169">
        <f>6er_981!$C$33</f>
        <v>0</v>
      </c>
      <c r="D130" s="169"/>
      <c r="E130" s="1"/>
      <c r="F130" s="169"/>
      <c r="G130" s="170" t="s">
        <v>8</v>
      </c>
      <c r="H130" s="169"/>
      <c r="I130" s="169"/>
    </row>
    <row r="131" spans="1:9" ht="15.75">
      <c r="A131" s="1"/>
      <c r="B131" s="171"/>
      <c r="C131" s="1"/>
      <c r="D131" s="1"/>
      <c r="E131" s="1"/>
      <c r="F131" s="1"/>
      <c r="G131" s="171"/>
      <c r="H131" s="1"/>
      <c r="I131" s="1"/>
    </row>
    <row r="132" spans="1:9" ht="16.5" thickBot="1">
      <c r="A132" s="1" t="s">
        <v>22</v>
      </c>
      <c r="B132" s="1"/>
      <c r="C132" s="1"/>
      <c r="D132" s="1"/>
      <c r="E132" s="1"/>
      <c r="F132" s="1" t="s">
        <v>22</v>
      </c>
      <c r="G132" s="1"/>
      <c r="H132" s="1"/>
      <c r="I132" s="1"/>
    </row>
    <row r="133" spans="1:9" ht="15.75">
      <c r="A133" s="172"/>
      <c r="B133" s="173" t="s">
        <v>23</v>
      </c>
      <c r="C133" s="174"/>
      <c r="D133" s="2" t="s">
        <v>23</v>
      </c>
      <c r="E133" s="1"/>
      <c r="F133" s="172"/>
      <c r="G133" s="173" t="s">
        <v>23</v>
      </c>
      <c r="H133" s="174"/>
      <c r="I133" s="2" t="s">
        <v>23</v>
      </c>
    </row>
    <row r="134" spans="1:9" ht="15.75">
      <c r="A134" s="175" t="s">
        <v>24</v>
      </c>
      <c r="B134" s="167"/>
      <c r="C134" s="167" t="s">
        <v>53</v>
      </c>
      <c r="D134" s="176"/>
      <c r="E134" s="1"/>
      <c r="F134" s="175" t="s">
        <v>24</v>
      </c>
      <c r="G134" s="167"/>
      <c r="H134" s="167" t="s">
        <v>53</v>
      </c>
      <c r="I134" s="176"/>
    </row>
    <row r="135" spans="1:9" ht="15.75">
      <c r="A135" s="175" t="s">
        <v>25</v>
      </c>
      <c r="B135" s="167"/>
      <c r="C135" s="167" t="s">
        <v>54</v>
      </c>
      <c r="D135" s="176"/>
      <c r="E135" s="1"/>
      <c r="F135" s="175" t="s">
        <v>25</v>
      </c>
      <c r="G135" s="167"/>
      <c r="H135" s="167" t="s">
        <v>54</v>
      </c>
      <c r="I135" s="176"/>
    </row>
    <row r="136" spans="1:9" ht="16.5" thickBot="1">
      <c r="A136" s="177" t="s">
        <v>26</v>
      </c>
      <c r="B136" s="178"/>
      <c r="C136" s="178"/>
      <c r="D136" s="179"/>
      <c r="E136" s="1"/>
      <c r="F136" s="177" t="s">
        <v>26</v>
      </c>
      <c r="G136" s="178"/>
      <c r="H136" s="178"/>
      <c r="I136" s="179"/>
    </row>
    <row r="137" spans="1:9" ht="15.75">
      <c r="A137" s="180" t="s">
        <v>27</v>
      </c>
      <c r="B137" s="328"/>
      <c r="C137" s="329"/>
      <c r="D137" s="330" t="s">
        <v>28</v>
      </c>
      <c r="E137" s="1"/>
      <c r="F137" s="180" t="s">
        <v>27</v>
      </c>
      <c r="G137" s="328"/>
      <c r="H137" s="329"/>
      <c r="I137" s="330" t="s">
        <v>28</v>
      </c>
    </row>
    <row r="138" spans="1:9" ht="16.5" thickBot="1">
      <c r="A138" s="331" t="s">
        <v>55</v>
      </c>
      <c r="B138" s="181"/>
      <c r="C138" s="332"/>
      <c r="D138" s="333"/>
      <c r="F138" s="331" t="s">
        <v>55</v>
      </c>
      <c r="G138" s="181"/>
      <c r="H138" s="332"/>
      <c r="I138" s="333"/>
    </row>
    <row r="140" ht="13.5" thickBot="1"/>
    <row r="141" spans="1:9" ht="15.75">
      <c r="A141" s="159"/>
      <c r="B141" s="160" t="s">
        <v>15</v>
      </c>
      <c r="C141" s="161"/>
      <c r="D141" s="182"/>
      <c r="E141" s="1"/>
      <c r="F141" s="159"/>
      <c r="G141" s="160" t="s">
        <v>15</v>
      </c>
      <c r="H141" s="161"/>
      <c r="I141" s="182"/>
    </row>
    <row r="142" spans="1:9" ht="16.5" thickBot="1">
      <c r="A142" s="163"/>
      <c r="B142" s="164" t="s">
        <v>16</v>
      </c>
      <c r="C142" s="165"/>
      <c r="D142" s="166"/>
      <c r="E142" s="1"/>
      <c r="F142" s="163"/>
      <c r="G142" s="164" t="s">
        <v>16</v>
      </c>
      <c r="H142" s="165"/>
      <c r="I142" s="166"/>
    </row>
    <row r="143" spans="1:9" ht="15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5.75">
      <c r="A144" s="1" t="s">
        <v>17</v>
      </c>
      <c r="B144" s="167" t="str">
        <f>+B4</f>
        <v>VR</v>
      </c>
      <c r="C144" s="168" t="str">
        <f>+C4</f>
        <v>Jungen Gr.2</v>
      </c>
      <c r="D144" s="1"/>
      <c r="E144" s="1"/>
      <c r="F144" s="1" t="s">
        <v>17</v>
      </c>
      <c r="G144" s="167" t="str">
        <f>+B4</f>
        <v>VR</v>
      </c>
      <c r="H144" s="168" t="str">
        <f>+C4</f>
        <v>Jungen Gr.2</v>
      </c>
      <c r="I144" s="1"/>
    </row>
    <row r="145" spans="1:9" ht="15.7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5.75">
      <c r="A146" s="167" t="s">
        <v>18</v>
      </c>
      <c r="B146" s="167"/>
      <c r="C146" s="167" t="s">
        <v>20</v>
      </c>
      <c r="D146" s="167"/>
      <c r="E146" s="1"/>
      <c r="F146" s="167" t="s">
        <v>18</v>
      </c>
      <c r="G146" s="167"/>
      <c r="H146" s="167" t="s">
        <v>20</v>
      </c>
      <c r="I146" s="167"/>
    </row>
    <row r="147" spans="1:9" ht="15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6.5" thickBot="1">
      <c r="A148" s="169"/>
      <c r="B148" s="170" t="s">
        <v>8</v>
      </c>
      <c r="C148" s="169"/>
      <c r="D148" s="169"/>
      <c r="E148" s="1"/>
      <c r="F148" s="169"/>
      <c r="G148" s="170" t="s">
        <v>8</v>
      </c>
      <c r="H148" s="169"/>
      <c r="I148" s="169"/>
    </row>
    <row r="149" spans="1:9" ht="15.75">
      <c r="A149" s="1"/>
      <c r="B149" s="171"/>
      <c r="C149" s="1"/>
      <c r="D149" s="1"/>
      <c r="E149" s="1"/>
      <c r="F149" s="1"/>
      <c r="G149" s="171"/>
      <c r="H149" s="1"/>
      <c r="I149" s="1"/>
    </row>
    <row r="150" spans="1:9" ht="16.5" thickBot="1">
      <c r="A150" s="1" t="s">
        <v>22</v>
      </c>
      <c r="B150" s="1"/>
      <c r="C150" s="1"/>
      <c r="D150" s="1"/>
      <c r="E150" s="1"/>
      <c r="F150" s="1" t="s">
        <v>22</v>
      </c>
      <c r="G150" s="1"/>
      <c r="H150" s="1"/>
      <c r="I150" s="1"/>
    </row>
    <row r="151" spans="1:9" ht="15.75">
      <c r="A151" s="172"/>
      <c r="B151" s="173" t="s">
        <v>23</v>
      </c>
      <c r="C151" s="174"/>
      <c r="D151" s="2" t="s">
        <v>23</v>
      </c>
      <c r="E151" s="1"/>
      <c r="F151" s="172"/>
      <c r="G151" s="173" t="s">
        <v>23</v>
      </c>
      <c r="H151" s="174"/>
      <c r="I151" s="2" t="s">
        <v>23</v>
      </c>
    </row>
    <row r="152" spans="1:9" ht="15.75">
      <c r="A152" s="175" t="s">
        <v>24</v>
      </c>
      <c r="B152" s="167"/>
      <c r="C152" s="167" t="s">
        <v>53</v>
      </c>
      <c r="D152" s="176"/>
      <c r="E152" s="1"/>
      <c r="F152" s="175" t="s">
        <v>24</v>
      </c>
      <c r="G152" s="167"/>
      <c r="H152" s="167" t="s">
        <v>53</v>
      </c>
      <c r="I152" s="176"/>
    </row>
    <row r="153" spans="1:9" ht="15.75">
      <c r="A153" s="175" t="s">
        <v>25</v>
      </c>
      <c r="B153" s="167"/>
      <c r="C153" s="167" t="s">
        <v>54</v>
      </c>
      <c r="D153" s="176"/>
      <c r="E153" s="1"/>
      <c r="F153" s="175" t="s">
        <v>25</v>
      </c>
      <c r="G153" s="167"/>
      <c r="H153" s="167" t="s">
        <v>54</v>
      </c>
      <c r="I153" s="176"/>
    </row>
    <row r="154" spans="1:9" ht="16.5" thickBot="1">
      <c r="A154" s="177" t="s">
        <v>26</v>
      </c>
      <c r="B154" s="178"/>
      <c r="C154" s="178"/>
      <c r="D154" s="179"/>
      <c r="E154" s="1"/>
      <c r="F154" s="177" t="s">
        <v>26</v>
      </c>
      <c r="G154" s="178"/>
      <c r="H154" s="178"/>
      <c r="I154" s="179"/>
    </row>
    <row r="155" spans="1:9" ht="15.75">
      <c r="A155" s="180" t="s">
        <v>27</v>
      </c>
      <c r="B155" s="328"/>
      <c r="C155" s="329"/>
      <c r="D155" s="330" t="s">
        <v>28</v>
      </c>
      <c r="E155" s="1"/>
      <c r="F155" s="180" t="s">
        <v>27</v>
      </c>
      <c r="G155" s="328"/>
      <c r="H155" s="329"/>
      <c r="I155" s="330" t="s">
        <v>28</v>
      </c>
    </row>
    <row r="156" spans="1:9" ht="16.5" thickBot="1">
      <c r="A156" s="331" t="s">
        <v>55</v>
      </c>
      <c r="B156" s="181"/>
      <c r="C156" s="332"/>
      <c r="D156" s="333"/>
      <c r="F156" s="331" t="s">
        <v>55</v>
      </c>
      <c r="G156" s="181"/>
      <c r="H156" s="332"/>
      <c r="I156" s="333"/>
    </row>
    <row r="157" spans="1:9" ht="12.75">
      <c r="A157" s="158"/>
      <c r="B157" s="158"/>
      <c r="C157" s="158"/>
      <c r="D157" s="158"/>
      <c r="E157" s="158"/>
      <c r="F157" s="158"/>
      <c r="G157" s="158"/>
      <c r="H157" s="158"/>
      <c r="I157" s="158"/>
    </row>
    <row r="158" spans="1:18" s="186" customFormat="1" ht="15.75">
      <c r="A158" s="184"/>
      <c r="B158" s="185"/>
      <c r="C158" s="184"/>
      <c r="D158" s="185"/>
      <c r="E158" s="184"/>
      <c r="F158" s="184"/>
      <c r="G158" s="185"/>
      <c r="H158" s="184"/>
      <c r="I158" s="185"/>
      <c r="J158"/>
      <c r="K158"/>
      <c r="L158"/>
      <c r="M158"/>
      <c r="N158"/>
      <c r="O158"/>
      <c r="P158"/>
      <c r="Q158"/>
      <c r="R158"/>
    </row>
    <row r="159" spans="1:18" s="186" customFormat="1" ht="15.75">
      <c r="A159" s="184"/>
      <c r="B159" s="185"/>
      <c r="C159" s="184"/>
      <c r="D159" s="184"/>
      <c r="E159" s="184"/>
      <c r="F159" s="184"/>
      <c r="G159" s="185"/>
      <c r="H159" s="184"/>
      <c r="I159" s="184"/>
      <c r="J159"/>
      <c r="K159"/>
      <c r="L159"/>
      <c r="M159"/>
      <c r="N159"/>
      <c r="O159"/>
      <c r="P159"/>
      <c r="Q159"/>
      <c r="R159"/>
    </row>
    <row r="160" spans="1:18" s="5" customFormat="1" ht="15.75">
      <c r="A160" s="187"/>
      <c r="B160" s="187"/>
      <c r="C160" s="187"/>
      <c r="D160" s="187"/>
      <c r="E160" s="187"/>
      <c r="F160" s="187"/>
      <c r="G160" s="187"/>
      <c r="H160" s="187"/>
      <c r="I160" s="187"/>
      <c r="J160"/>
      <c r="K160"/>
      <c r="L160"/>
      <c r="M160"/>
      <c r="N160"/>
      <c r="O160"/>
      <c r="P160"/>
      <c r="Q160"/>
      <c r="R160"/>
    </row>
    <row r="161" spans="1:18" s="5" customFormat="1" ht="15.75">
      <c r="A161" s="187"/>
      <c r="B161" s="187"/>
      <c r="C161" s="187"/>
      <c r="D161" s="187"/>
      <c r="E161" s="187"/>
      <c r="F161" s="187"/>
      <c r="G161" s="187"/>
      <c r="H161" s="187"/>
      <c r="I161" s="187"/>
      <c r="J161"/>
      <c r="K161"/>
      <c r="L161"/>
      <c r="M161"/>
      <c r="N161"/>
      <c r="O161"/>
      <c r="P161"/>
      <c r="Q161"/>
      <c r="R161"/>
    </row>
    <row r="162" spans="1:18" s="5" customFormat="1" ht="15.75">
      <c r="A162" s="187"/>
      <c r="B162" s="187"/>
      <c r="C162" s="187"/>
      <c r="D162" s="187"/>
      <c r="E162" s="187"/>
      <c r="F162" s="187"/>
      <c r="G162" s="187"/>
      <c r="H162" s="187"/>
      <c r="I162" s="187"/>
      <c r="J162"/>
      <c r="K162"/>
      <c r="L162"/>
      <c r="M162"/>
      <c r="N162"/>
      <c r="O162"/>
      <c r="P162"/>
      <c r="Q162"/>
      <c r="R162"/>
    </row>
    <row r="163" spans="1:18" s="5" customFormat="1" ht="15.75">
      <c r="A163" s="187"/>
      <c r="B163" s="187"/>
      <c r="C163" s="187"/>
      <c r="D163" s="187"/>
      <c r="E163" s="187"/>
      <c r="F163" s="187"/>
      <c r="G163" s="187"/>
      <c r="H163" s="187"/>
      <c r="I163" s="187"/>
      <c r="J163"/>
      <c r="K163"/>
      <c r="L163"/>
      <c r="M163"/>
      <c r="N163"/>
      <c r="O163"/>
      <c r="P163"/>
      <c r="Q163"/>
      <c r="R163"/>
    </row>
    <row r="164" spans="1:18" s="5" customFormat="1" ht="15.75">
      <c r="A164" s="187"/>
      <c r="B164" s="187"/>
      <c r="C164" s="187"/>
      <c r="D164" s="187"/>
      <c r="E164" s="187"/>
      <c r="F164" s="187"/>
      <c r="G164" s="187"/>
      <c r="H164" s="187"/>
      <c r="I164" s="187"/>
      <c r="J164"/>
      <c r="K164"/>
      <c r="L164"/>
      <c r="M164"/>
      <c r="N164"/>
      <c r="O164"/>
      <c r="P164"/>
      <c r="Q164"/>
      <c r="R164"/>
    </row>
    <row r="165" spans="1:18" s="5" customFormat="1" ht="15.75">
      <c r="A165" s="187"/>
      <c r="B165" s="188"/>
      <c r="C165" s="187"/>
      <c r="D165" s="187"/>
      <c r="E165" s="187"/>
      <c r="F165" s="187"/>
      <c r="G165" s="188"/>
      <c r="H165" s="187"/>
      <c r="I165" s="187"/>
      <c r="J165"/>
      <c r="K165"/>
      <c r="L165"/>
      <c r="M165"/>
      <c r="N165"/>
      <c r="O165"/>
      <c r="P165"/>
      <c r="Q165"/>
      <c r="R165"/>
    </row>
    <row r="166" spans="1:18" s="5" customFormat="1" ht="15.75">
      <c r="A166" s="187"/>
      <c r="B166" s="189"/>
      <c r="C166" s="187"/>
      <c r="D166" s="187"/>
      <c r="E166" s="187"/>
      <c r="F166" s="187"/>
      <c r="G166" s="189"/>
      <c r="H166" s="187"/>
      <c r="I166" s="187"/>
      <c r="J166"/>
      <c r="K166"/>
      <c r="L166"/>
      <c r="M166"/>
      <c r="N166"/>
      <c r="O166"/>
      <c r="P166"/>
      <c r="Q166"/>
      <c r="R166"/>
    </row>
    <row r="167" spans="1:18" s="5" customFormat="1" ht="15.75">
      <c r="A167" s="187"/>
      <c r="B167" s="187"/>
      <c r="C167" s="187"/>
      <c r="D167" s="187"/>
      <c r="E167" s="187"/>
      <c r="F167" s="187"/>
      <c r="G167" s="187"/>
      <c r="H167" s="187"/>
      <c r="I167" s="187"/>
      <c r="J167"/>
      <c r="K167"/>
      <c r="L167"/>
      <c r="M167"/>
      <c r="N167"/>
      <c r="O167"/>
      <c r="P167"/>
      <c r="Q167"/>
      <c r="R167"/>
    </row>
    <row r="168" spans="1:18" s="5" customFormat="1" ht="15.75">
      <c r="A168" s="187"/>
      <c r="B168" s="187"/>
      <c r="C168" s="188"/>
      <c r="D168" s="188"/>
      <c r="E168" s="187"/>
      <c r="F168" s="187"/>
      <c r="G168" s="187"/>
      <c r="H168" s="188"/>
      <c r="I168" s="188"/>
      <c r="J168"/>
      <c r="K168"/>
      <c r="L168"/>
      <c r="M168"/>
      <c r="N168"/>
      <c r="O168"/>
      <c r="P168"/>
      <c r="Q168"/>
      <c r="R168"/>
    </row>
    <row r="169" spans="1:18" s="5" customFormat="1" ht="15.75">
      <c r="A169" s="187"/>
      <c r="B169" s="187"/>
      <c r="C169" s="187"/>
      <c r="D169" s="187"/>
      <c r="E169" s="187"/>
      <c r="F169" s="187"/>
      <c r="G169" s="187"/>
      <c r="H169" s="187"/>
      <c r="I169" s="187"/>
      <c r="J169"/>
      <c r="K169"/>
      <c r="L169"/>
      <c r="M169"/>
      <c r="N169"/>
      <c r="O169"/>
      <c r="P169"/>
      <c r="Q169"/>
      <c r="R169"/>
    </row>
    <row r="170" spans="1:18" s="5" customFormat="1" ht="15.75">
      <c r="A170" s="187"/>
      <c r="B170" s="187"/>
      <c r="C170" s="187"/>
      <c r="D170" s="187"/>
      <c r="E170" s="187"/>
      <c r="F170" s="187"/>
      <c r="G170" s="187"/>
      <c r="H170" s="187"/>
      <c r="I170" s="187"/>
      <c r="J170"/>
      <c r="K170"/>
      <c r="L170"/>
      <c r="M170"/>
      <c r="N170"/>
      <c r="O170"/>
      <c r="P170"/>
      <c r="Q170"/>
      <c r="R170"/>
    </row>
    <row r="171" spans="1:18" s="5" customFormat="1" ht="15.75">
      <c r="A171" s="187"/>
      <c r="B171" s="187"/>
      <c r="C171" s="187"/>
      <c r="D171" s="187"/>
      <c r="E171" s="187"/>
      <c r="F171" s="187"/>
      <c r="G171" s="187"/>
      <c r="H171" s="187"/>
      <c r="I171" s="187"/>
      <c r="J171"/>
      <c r="K171"/>
      <c r="L171"/>
      <c r="M171"/>
      <c r="N171"/>
      <c r="O171"/>
      <c r="P171"/>
      <c r="Q171"/>
      <c r="R171"/>
    </row>
    <row r="172" spans="1:18" s="5" customFormat="1" ht="15.75">
      <c r="A172" s="190"/>
      <c r="B172" s="191"/>
      <c r="C172" s="187"/>
      <c r="D172" s="187"/>
      <c r="E172" s="187"/>
      <c r="F172" s="190"/>
      <c r="G172" s="191"/>
      <c r="H172" s="187"/>
      <c r="I172" s="187"/>
      <c r="J172"/>
      <c r="K172"/>
      <c r="L172"/>
      <c r="M172"/>
      <c r="N172"/>
      <c r="O172"/>
      <c r="P172"/>
      <c r="Q172"/>
      <c r="R172"/>
    </row>
    <row r="173" spans="1:18" s="5" customFormat="1" ht="15.75">
      <c r="A173" s="187"/>
      <c r="B173" s="187"/>
      <c r="C173" s="187"/>
      <c r="D173" s="187"/>
      <c r="F173" s="187"/>
      <c r="G173" s="187"/>
      <c r="H173" s="187"/>
      <c r="I173" s="187"/>
      <c r="J173"/>
      <c r="K173"/>
      <c r="L173"/>
      <c r="M173"/>
      <c r="N173"/>
      <c r="O173"/>
      <c r="P173"/>
      <c r="Q173"/>
      <c r="R173"/>
    </row>
    <row r="174" spans="10:18" s="5" customFormat="1" ht="12.75">
      <c r="J174"/>
      <c r="K174"/>
      <c r="L174"/>
      <c r="M174"/>
      <c r="N174"/>
      <c r="O174"/>
      <c r="P174"/>
      <c r="Q174"/>
      <c r="R174"/>
    </row>
    <row r="175" spans="10:18" s="5" customFormat="1" ht="12.75">
      <c r="J175"/>
      <c r="K175"/>
      <c r="L175"/>
      <c r="M175"/>
      <c r="N175"/>
      <c r="O175"/>
      <c r="P175"/>
      <c r="Q175"/>
      <c r="R175"/>
    </row>
    <row r="176" spans="1:18" s="186" customFormat="1" ht="15.75">
      <c r="A176" s="184"/>
      <c r="B176" s="185"/>
      <c r="C176" s="184"/>
      <c r="D176" s="184"/>
      <c r="E176" s="184"/>
      <c r="F176" s="184"/>
      <c r="G176" s="185"/>
      <c r="H176" s="184"/>
      <c r="I176" s="184"/>
      <c r="J176"/>
      <c r="K176"/>
      <c r="L176"/>
      <c r="M176"/>
      <c r="N176"/>
      <c r="O176"/>
      <c r="P176"/>
      <c r="Q176"/>
      <c r="R176"/>
    </row>
    <row r="177" spans="1:18" s="186" customFormat="1" ht="15.75">
      <c r="A177" s="184"/>
      <c r="B177" s="185"/>
      <c r="C177" s="184"/>
      <c r="D177" s="184"/>
      <c r="E177" s="184"/>
      <c r="F177" s="184"/>
      <c r="G177" s="185"/>
      <c r="H177" s="184"/>
      <c r="I177" s="184"/>
      <c r="J177"/>
      <c r="K177"/>
      <c r="L177"/>
      <c r="M177"/>
      <c r="N177"/>
      <c r="O177"/>
      <c r="P177"/>
      <c r="Q177"/>
      <c r="R177"/>
    </row>
    <row r="178" spans="1:18" s="5" customFormat="1" ht="15.75">
      <c r="A178" s="187"/>
      <c r="B178" s="187"/>
      <c r="C178" s="187"/>
      <c r="D178" s="187"/>
      <c r="E178" s="187"/>
      <c r="F178" s="187"/>
      <c r="G178" s="187"/>
      <c r="H178" s="187"/>
      <c r="I178" s="187"/>
      <c r="J178"/>
      <c r="K178"/>
      <c r="L178"/>
      <c r="M178"/>
      <c r="N178"/>
      <c r="O178"/>
      <c r="P178"/>
      <c r="Q178"/>
      <c r="R178"/>
    </row>
    <row r="179" spans="1:18" s="5" customFormat="1" ht="15.75">
      <c r="A179" s="187"/>
      <c r="B179" s="187"/>
      <c r="C179" s="187"/>
      <c r="D179" s="187"/>
      <c r="E179" s="187"/>
      <c r="F179" s="187"/>
      <c r="G179" s="187"/>
      <c r="H179" s="187"/>
      <c r="I179" s="187"/>
      <c r="J179"/>
      <c r="K179"/>
      <c r="L179"/>
      <c r="M179"/>
      <c r="N179"/>
      <c r="O179"/>
      <c r="P179"/>
      <c r="Q179"/>
      <c r="R179"/>
    </row>
    <row r="180" spans="1:18" s="5" customFormat="1" ht="15.75">
      <c r="A180" s="187"/>
      <c r="B180" s="187"/>
      <c r="C180" s="187"/>
      <c r="D180" s="187"/>
      <c r="E180" s="187"/>
      <c r="F180" s="187"/>
      <c r="G180" s="187"/>
      <c r="H180" s="187"/>
      <c r="I180" s="187"/>
      <c r="J180"/>
      <c r="K180"/>
      <c r="L180"/>
      <c r="M180"/>
      <c r="N180"/>
      <c r="O180"/>
      <c r="P180"/>
      <c r="Q180"/>
      <c r="R180"/>
    </row>
    <row r="181" spans="1:18" s="5" customFormat="1" ht="15.75">
      <c r="A181" s="187"/>
      <c r="B181" s="187"/>
      <c r="C181" s="187"/>
      <c r="D181" s="187"/>
      <c r="E181" s="187"/>
      <c r="F181" s="187"/>
      <c r="G181" s="187"/>
      <c r="H181" s="187"/>
      <c r="I181" s="187"/>
      <c r="J181"/>
      <c r="K181"/>
      <c r="L181"/>
      <c r="M181"/>
      <c r="N181"/>
      <c r="O181"/>
      <c r="P181"/>
      <c r="Q181"/>
      <c r="R181"/>
    </row>
    <row r="182" spans="1:18" s="5" customFormat="1" ht="15.75">
      <c r="A182" s="187"/>
      <c r="B182" s="187"/>
      <c r="C182" s="187"/>
      <c r="D182" s="187"/>
      <c r="E182" s="187"/>
      <c r="F182" s="187"/>
      <c r="G182" s="187"/>
      <c r="H182" s="187"/>
      <c r="I182" s="187"/>
      <c r="J182"/>
      <c r="K182"/>
      <c r="L182"/>
      <c r="M182"/>
      <c r="N182"/>
      <c r="O182"/>
      <c r="P182"/>
      <c r="Q182"/>
      <c r="R182"/>
    </row>
    <row r="183" spans="1:18" s="5" customFormat="1" ht="15.75">
      <c r="A183" s="187"/>
      <c r="B183" s="188"/>
      <c r="C183" s="187"/>
      <c r="D183" s="187"/>
      <c r="E183" s="187"/>
      <c r="F183" s="187"/>
      <c r="G183" s="188"/>
      <c r="H183" s="187"/>
      <c r="I183" s="187"/>
      <c r="J183"/>
      <c r="K183"/>
      <c r="L183"/>
      <c r="M183"/>
      <c r="N183"/>
      <c r="O183"/>
      <c r="P183"/>
      <c r="Q183"/>
      <c r="R183"/>
    </row>
    <row r="184" spans="1:18" s="5" customFormat="1" ht="15.75">
      <c r="A184" s="187"/>
      <c r="B184" s="189"/>
      <c r="C184" s="187"/>
      <c r="D184" s="187"/>
      <c r="E184" s="187"/>
      <c r="F184" s="187"/>
      <c r="G184" s="189"/>
      <c r="H184" s="187"/>
      <c r="I184" s="187"/>
      <c r="J184"/>
      <c r="K184"/>
      <c r="L184"/>
      <c r="M184"/>
      <c r="N184"/>
      <c r="O184"/>
      <c r="P184"/>
      <c r="Q184"/>
      <c r="R184"/>
    </row>
    <row r="185" spans="1:18" s="5" customFormat="1" ht="15.75">
      <c r="A185" s="187"/>
      <c r="B185" s="187"/>
      <c r="C185" s="187"/>
      <c r="D185" s="187"/>
      <c r="E185" s="187"/>
      <c r="F185" s="187"/>
      <c r="G185" s="187"/>
      <c r="H185" s="187"/>
      <c r="I185" s="187"/>
      <c r="J185"/>
      <c r="K185"/>
      <c r="L185"/>
      <c r="M185"/>
      <c r="N185"/>
      <c r="O185"/>
      <c r="P185"/>
      <c r="Q185"/>
      <c r="R185"/>
    </row>
    <row r="186" spans="1:18" s="5" customFormat="1" ht="15.75">
      <c r="A186" s="187"/>
      <c r="B186" s="187"/>
      <c r="C186" s="188"/>
      <c r="D186" s="188"/>
      <c r="E186" s="187"/>
      <c r="F186" s="187"/>
      <c r="G186" s="187"/>
      <c r="H186" s="188"/>
      <c r="I186" s="188"/>
      <c r="J186"/>
      <c r="K186"/>
      <c r="L186"/>
      <c r="M186"/>
      <c r="N186"/>
      <c r="O186"/>
      <c r="P186"/>
      <c r="Q186"/>
      <c r="R186"/>
    </row>
    <row r="187" spans="1:18" s="5" customFormat="1" ht="15.75">
      <c r="A187" s="187"/>
      <c r="B187" s="187"/>
      <c r="C187" s="187"/>
      <c r="D187" s="187"/>
      <c r="E187" s="187"/>
      <c r="F187" s="187"/>
      <c r="G187" s="187"/>
      <c r="H187" s="187"/>
      <c r="I187" s="187"/>
      <c r="J187"/>
      <c r="K187"/>
      <c r="L187"/>
      <c r="M187"/>
      <c r="N187"/>
      <c r="O187"/>
      <c r="P187"/>
      <c r="Q187"/>
      <c r="R187"/>
    </row>
    <row r="188" spans="1:18" s="5" customFormat="1" ht="15.75">
      <c r="A188" s="187"/>
      <c r="B188" s="187"/>
      <c r="C188" s="187"/>
      <c r="D188" s="187"/>
      <c r="E188" s="187"/>
      <c r="F188" s="187"/>
      <c r="G188" s="187"/>
      <c r="H188" s="187"/>
      <c r="I188" s="187"/>
      <c r="J188"/>
      <c r="K188"/>
      <c r="L188"/>
      <c r="M188"/>
      <c r="N188"/>
      <c r="O188"/>
      <c r="P188"/>
      <c r="Q188"/>
      <c r="R188"/>
    </row>
    <row r="189" spans="1:18" s="5" customFormat="1" ht="15.75">
      <c r="A189" s="187"/>
      <c r="B189" s="187"/>
      <c r="C189" s="187"/>
      <c r="D189" s="187"/>
      <c r="E189" s="187"/>
      <c r="F189" s="187"/>
      <c r="G189" s="187"/>
      <c r="H189" s="187"/>
      <c r="I189" s="187"/>
      <c r="J189"/>
      <c r="K189"/>
      <c r="L189"/>
      <c r="M189"/>
      <c r="N189"/>
      <c r="O189"/>
      <c r="P189"/>
      <c r="Q189"/>
      <c r="R189"/>
    </row>
    <row r="190" spans="1:18" s="5" customFormat="1" ht="15.75">
      <c r="A190" s="190"/>
      <c r="B190" s="191"/>
      <c r="C190" s="187"/>
      <c r="D190" s="187"/>
      <c r="E190" s="187"/>
      <c r="F190" s="190"/>
      <c r="G190" s="191"/>
      <c r="H190" s="187"/>
      <c r="I190" s="187"/>
      <c r="J190"/>
      <c r="K190"/>
      <c r="L190"/>
      <c r="M190"/>
      <c r="N190"/>
      <c r="O190"/>
      <c r="P190"/>
      <c r="Q190"/>
      <c r="R190"/>
    </row>
    <row r="191" spans="1:18" s="5" customFormat="1" ht="15.75">
      <c r="A191" s="187"/>
      <c r="B191" s="187"/>
      <c r="C191" s="187"/>
      <c r="D191" s="187"/>
      <c r="F191" s="187"/>
      <c r="G191" s="187"/>
      <c r="H191" s="187"/>
      <c r="I191" s="187"/>
      <c r="J191"/>
      <c r="K191"/>
      <c r="L191"/>
      <c r="M191"/>
      <c r="N191"/>
      <c r="O191"/>
      <c r="P191"/>
      <c r="Q191"/>
      <c r="R191"/>
    </row>
    <row r="192" spans="10:18" s="5" customFormat="1" ht="12.75">
      <c r="J192"/>
      <c r="K192"/>
      <c r="L192"/>
      <c r="M192"/>
      <c r="N192"/>
      <c r="O192"/>
      <c r="P192"/>
      <c r="Q192"/>
      <c r="R192"/>
    </row>
    <row r="193" spans="10:18" s="5" customFormat="1" ht="12.75">
      <c r="J193"/>
      <c r="K193"/>
      <c r="L193"/>
      <c r="M193"/>
      <c r="N193"/>
      <c r="O193"/>
      <c r="P193"/>
      <c r="Q193"/>
      <c r="R193"/>
    </row>
    <row r="194" spans="1:18" s="186" customFormat="1" ht="15.75">
      <c r="A194" s="184"/>
      <c r="B194" s="185"/>
      <c r="C194" s="184"/>
      <c r="D194" s="184"/>
      <c r="E194" s="184"/>
      <c r="F194" s="184"/>
      <c r="G194" s="185"/>
      <c r="H194" s="184"/>
      <c r="I194" s="184"/>
      <c r="J194"/>
      <c r="K194"/>
      <c r="L194"/>
      <c r="M194"/>
      <c r="N194"/>
      <c r="O194"/>
      <c r="P194"/>
      <c r="Q194"/>
      <c r="R194"/>
    </row>
    <row r="195" spans="1:18" s="186" customFormat="1" ht="15.75">
      <c r="A195" s="184"/>
      <c r="B195" s="185"/>
      <c r="C195" s="184"/>
      <c r="D195" s="184"/>
      <c r="E195" s="184"/>
      <c r="F195" s="184"/>
      <c r="G195" s="185"/>
      <c r="H195" s="184"/>
      <c r="I195" s="184"/>
      <c r="J195"/>
      <c r="K195"/>
      <c r="L195"/>
      <c r="M195"/>
      <c r="N195"/>
      <c r="O195"/>
      <c r="P195"/>
      <c r="Q195"/>
      <c r="R195"/>
    </row>
    <row r="196" spans="1:18" s="5" customFormat="1" ht="15.75">
      <c r="A196" s="187"/>
      <c r="B196" s="187"/>
      <c r="C196" s="187"/>
      <c r="D196" s="187"/>
      <c r="E196" s="187"/>
      <c r="F196" s="187"/>
      <c r="G196" s="187"/>
      <c r="H196" s="187"/>
      <c r="I196" s="187"/>
      <c r="J196"/>
      <c r="K196"/>
      <c r="L196"/>
      <c r="M196"/>
      <c r="N196"/>
      <c r="O196"/>
      <c r="P196"/>
      <c r="Q196"/>
      <c r="R196"/>
    </row>
    <row r="197" spans="1:18" s="5" customFormat="1" ht="15.75">
      <c r="A197" s="187"/>
      <c r="B197" s="187"/>
      <c r="C197" s="187"/>
      <c r="D197" s="187"/>
      <c r="E197" s="187"/>
      <c r="F197" s="187"/>
      <c r="G197" s="187"/>
      <c r="H197" s="187"/>
      <c r="I197" s="187"/>
      <c r="J197"/>
      <c r="K197"/>
      <c r="L197"/>
      <c r="M197"/>
      <c r="N197"/>
      <c r="O197"/>
      <c r="P197"/>
      <c r="Q197"/>
      <c r="R197"/>
    </row>
    <row r="198" spans="1:18" s="5" customFormat="1" ht="15.75">
      <c r="A198" s="187"/>
      <c r="B198" s="187"/>
      <c r="C198" s="187"/>
      <c r="D198" s="187"/>
      <c r="E198" s="187"/>
      <c r="F198" s="187"/>
      <c r="G198" s="187"/>
      <c r="H198" s="187"/>
      <c r="I198" s="187"/>
      <c r="J198"/>
      <c r="K198"/>
      <c r="L198"/>
      <c r="M198"/>
      <c r="N198"/>
      <c r="O198"/>
      <c r="P198"/>
      <c r="Q198"/>
      <c r="R198"/>
    </row>
    <row r="199" spans="1:18" s="5" customFormat="1" ht="15.75">
      <c r="A199" s="187"/>
      <c r="B199" s="187"/>
      <c r="C199" s="187"/>
      <c r="D199" s="187"/>
      <c r="E199" s="187"/>
      <c r="F199" s="187"/>
      <c r="G199" s="187"/>
      <c r="H199" s="187"/>
      <c r="I199" s="187"/>
      <c r="J199"/>
      <c r="K199"/>
      <c r="L199"/>
      <c r="M199"/>
      <c r="N199"/>
      <c r="O199"/>
      <c r="P199"/>
      <c r="Q199"/>
      <c r="R199"/>
    </row>
    <row r="200" spans="1:18" s="5" customFormat="1" ht="15.75">
      <c r="A200" s="187"/>
      <c r="B200" s="187"/>
      <c r="C200" s="187"/>
      <c r="D200" s="187"/>
      <c r="E200" s="187"/>
      <c r="F200" s="187"/>
      <c r="G200" s="187"/>
      <c r="H200" s="187"/>
      <c r="I200" s="187"/>
      <c r="J200"/>
      <c r="K200"/>
      <c r="L200"/>
      <c r="M200"/>
      <c r="N200"/>
      <c r="O200"/>
      <c r="P200"/>
      <c r="Q200"/>
      <c r="R200"/>
    </row>
    <row r="201" spans="1:18" s="5" customFormat="1" ht="15.75">
      <c r="A201" s="187"/>
      <c r="B201" s="188"/>
      <c r="C201" s="187"/>
      <c r="D201" s="187"/>
      <c r="E201" s="187"/>
      <c r="F201" s="187"/>
      <c r="G201" s="188"/>
      <c r="H201" s="187"/>
      <c r="I201" s="187"/>
      <c r="J201"/>
      <c r="K201"/>
      <c r="L201"/>
      <c r="M201"/>
      <c r="N201"/>
      <c r="O201"/>
      <c r="P201"/>
      <c r="Q201"/>
      <c r="R201"/>
    </row>
    <row r="202" spans="1:18" s="5" customFormat="1" ht="15.75">
      <c r="A202" s="187"/>
      <c r="B202" s="189"/>
      <c r="C202" s="187"/>
      <c r="D202" s="187"/>
      <c r="E202" s="187"/>
      <c r="F202" s="187"/>
      <c r="G202" s="189"/>
      <c r="H202" s="187"/>
      <c r="I202" s="187"/>
      <c r="J202"/>
      <c r="K202"/>
      <c r="L202"/>
      <c r="M202"/>
      <c r="N202"/>
      <c r="O202"/>
      <c r="P202"/>
      <c r="Q202"/>
      <c r="R202"/>
    </row>
    <row r="203" spans="1:18" s="5" customFormat="1" ht="15.75">
      <c r="A203" s="187"/>
      <c r="B203" s="187"/>
      <c r="C203" s="187"/>
      <c r="D203" s="187"/>
      <c r="E203" s="187"/>
      <c r="F203" s="187"/>
      <c r="G203" s="187"/>
      <c r="H203" s="187"/>
      <c r="I203" s="187"/>
      <c r="J203"/>
      <c r="K203"/>
      <c r="L203"/>
      <c r="M203"/>
      <c r="N203"/>
      <c r="O203"/>
      <c r="P203"/>
      <c r="Q203"/>
      <c r="R203"/>
    </row>
    <row r="204" spans="1:18" s="5" customFormat="1" ht="15.75">
      <c r="A204" s="187"/>
      <c r="B204" s="187"/>
      <c r="C204" s="188"/>
      <c r="D204" s="188"/>
      <c r="E204" s="187"/>
      <c r="F204" s="187"/>
      <c r="G204" s="187"/>
      <c r="H204" s="188"/>
      <c r="I204" s="188"/>
      <c r="J204"/>
      <c r="K204"/>
      <c r="L204"/>
      <c r="M204"/>
      <c r="N204"/>
      <c r="O204"/>
      <c r="P204"/>
      <c r="Q204"/>
      <c r="R204"/>
    </row>
    <row r="205" spans="1:18" s="5" customFormat="1" ht="15.75">
      <c r="A205" s="187"/>
      <c r="B205" s="187"/>
      <c r="C205" s="187"/>
      <c r="D205" s="187"/>
      <c r="E205" s="187"/>
      <c r="F205" s="187"/>
      <c r="G205" s="187"/>
      <c r="H205" s="187"/>
      <c r="I205" s="187"/>
      <c r="J205"/>
      <c r="K205"/>
      <c r="L205"/>
      <c r="M205"/>
      <c r="N205"/>
      <c r="O205"/>
      <c r="P205"/>
      <c r="Q205"/>
      <c r="R205"/>
    </row>
    <row r="206" spans="1:18" s="5" customFormat="1" ht="15.75">
      <c r="A206" s="187"/>
      <c r="B206" s="187"/>
      <c r="C206" s="187"/>
      <c r="D206" s="187"/>
      <c r="E206" s="187"/>
      <c r="F206" s="187"/>
      <c r="G206" s="187"/>
      <c r="H206" s="187"/>
      <c r="I206" s="187"/>
      <c r="J206"/>
      <c r="K206"/>
      <c r="L206"/>
      <c r="M206"/>
      <c r="N206"/>
      <c r="O206"/>
      <c r="P206"/>
      <c r="Q206"/>
      <c r="R206"/>
    </row>
    <row r="207" spans="1:18" s="5" customFormat="1" ht="15.75">
      <c r="A207" s="187"/>
      <c r="B207" s="187"/>
      <c r="C207" s="187"/>
      <c r="D207" s="187"/>
      <c r="E207" s="187"/>
      <c r="F207" s="187"/>
      <c r="G207" s="187"/>
      <c r="H207" s="187"/>
      <c r="I207" s="187"/>
      <c r="J207"/>
      <c r="K207"/>
      <c r="L207"/>
      <c r="M207"/>
      <c r="N207"/>
      <c r="O207"/>
      <c r="P207"/>
      <c r="Q207"/>
      <c r="R207"/>
    </row>
    <row r="208" spans="1:18" s="5" customFormat="1" ht="15.75">
      <c r="A208" s="190"/>
      <c r="B208" s="191"/>
      <c r="C208" s="187"/>
      <c r="D208" s="187"/>
      <c r="E208" s="187"/>
      <c r="F208" s="190"/>
      <c r="G208" s="191"/>
      <c r="H208" s="187"/>
      <c r="I208" s="187"/>
      <c r="J208"/>
      <c r="K208"/>
      <c r="L208"/>
      <c r="M208"/>
      <c r="N208"/>
      <c r="O208"/>
      <c r="P208"/>
      <c r="Q208"/>
      <c r="R208"/>
    </row>
    <row r="209" spans="1:18" s="5" customFormat="1" ht="15.75">
      <c r="A209" s="187"/>
      <c r="B209" s="187"/>
      <c r="C209" s="187"/>
      <c r="D209" s="187"/>
      <c r="F209" s="187"/>
      <c r="G209" s="187"/>
      <c r="H209" s="187"/>
      <c r="I209" s="187"/>
      <c r="J209"/>
      <c r="K209"/>
      <c r="L209"/>
      <c r="M209"/>
      <c r="N209"/>
      <c r="O209"/>
      <c r="P209"/>
      <c r="Q209"/>
      <c r="R209"/>
    </row>
    <row r="210" spans="1:18" s="5" customFormat="1" ht="12.75">
      <c r="A210" s="192"/>
      <c r="B210" s="192"/>
      <c r="C210" s="192"/>
      <c r="D210" s="192"/>
      <c r="E210" s="192"/>
      <c r="F210" s="192"/>
      <c r="G210" s="192"/>
      <c r="H210" s="192"/>
      <c r="I210" s="192"/>
      <c r="J210"/>
      <c r="K210"/>
      <c r="L210"/>
      <c r="M210"/>
      <c r="N210"/>
      <c r="O210"/>
      <c r="P210"/>
      <c r="Q210"/>
      <c r="R210"/>
    </row>
    <row r="211" spans="1:18" s="186" customFormat="1" ht="15.75">
      <c r="A211" s="184"/>
      <c r="B211" s="185"/>
      <c r="C211" s="184"/>
      <c r="D211" s="185"/>
      <c r="E211" s="184"/>
      <c r="F211" s="184"/>
      <c r="G211" s="185"/>
      <c r="H211" s="184"/>
      <c r="I211" s="185"/>
      <c r="J211"/>
      <c r="K211"/>
      <c r="L211"/>
      <c r="M211"/>
      <c r="N211"/>
      <c r="O211"/>
      <c r="P211"/>
      <c r="Q211"/>
      <c r="R211"/>
    </row>
    <row r="212" spans="1:18" s="186" customFormat="1" ht="15.75">
      <c r="A212" s="184"/>
      <c r="B212" s="185"/>
      <c r="C212" s="184"/>
      <c r="D212" s="184"/>
      <c r="E212" s="184"/>
      <c r="F212" s="184"/>
      <c r="G212" s="185"/>
      <c r="H212" s="184"/>
      <c r="I212" s="184"/>
      <c r="J212"/>
      <c r="K212"/>
      <c r="L212"/>
      <c r="M212"/>
      <c r="N212"/>
      <c r="O212"/>
      <c r="P212"/>
      <c r="Q212"/>
      <c r="R212"/>
    </row>
    <row r="213" spans="1:18" s="5" customFormat="1" ht="15.75">
      <c r="A213" s="187"/>
      <c r="B213" s="187"/>
      <c r="C213" s="187"/>
      <c r="D213" s="187"/>
      <c r="E213" s="187"/>
      <c r="F213" s="187"/>
      <c r="G213" s="187"/>
      <c r="H213" s="187"/>
      <c r="I213" s="187"/>
      <c r="J213"/>
      <c r="K213"/>
      <c r="L213"/>
      <c r="M213"/>
      <c r="N213"/>
      <c r="O213"/>
      <c r="P213"/>
      <c r="Q213"/>
      <c r="R213"/>
    </row>
    <row r="214" spans="1:18" s="5" customFormat="1" ht="15.75">
      <c r="A214" s="187"/>
      <c r="B214" s="187"/>
      <c r="C214" s="187"/>
      <c r="D214" s="187"/>
      <c r="E214" s="187"/>
      <c r="F214" s="187"/>
      <c r="G214" s="187"/>
      <c r="H214" s="187"/>
      <c r="I214" s="187"/>
      <c r="J214"/>
      <c r="K214"/>
      <c r="L214"/>
      <c r="M214"/>
      <c r="N214"/>
      <c r="O214"/>
      <c r="P214"/>
      <c r="Q214"/>
      <c r="R214"/>
    </row>
    <row r="215" spans="1:18" s="5" customFormat="1" ht="15.75">
      <c r="A215" s="187"/>
      <c r="B215" s="187"/>
      <c r="C215" s="187"/>
      <c r="D215" s="187"/>
      <c r="E215" s="187"/>
      <c r="F215" s="187"/>
      <c r="G215" s="187"/>
      <c r="H215" s="187"/>
      <c r="I215" s="187"/>
      <c r="J215"/>
      <c r="K215"/>
      <c r="L215"/>
      <c r="M215"/>
      <c r="N215"/>
      <c r="O215"/>
      <c r="P215"/>
      <c r="Q215"/>
      <c r="R215"/>
    </row>
    <row r="216" spans="1:18" s="5" customFormat="1" ht="15.75">
      <c r="A216" s="187"/>
      <c r="B216" s="187"/>
      <c r="C216" s="187"/>
      <c r="D216" s="187"/>
      <c r="E216" s="187"/>
      <c r="F216" s="187"/>
      <c r="G216" s="187"/>
      <c r="H216" s="187"/>
      <c r="I216" s="187"/>
      <c r="J216"/>
      <c r="K216"/>
      <c r="L216"/>
      <c r="M216"/>
      <c r="N216"/>
      <c r="O216"/>
      <c r="P216"/>
      <c r="Q216"/>
      <c r="R216"/>
    </row>
    <row r="217" spans="1:18" s="5" customFormat="1" ht="15.75">
      <c r="A217" s="187"/>
      <c r="B217" s="187"/>
      <c r="C217" s="187"/>
      <c r="D217" s="187"/>
      <c r="E217" s="187"/>
      <c r="F217" s="187"/>
      <c r="G217" s="187"/>
      <c r="H217" s="187"/>
      <c r="I217" s="187"/>
      <c r="J217"/>
      <c r="K217"/>
      <c r="L217"/>
      <c r="M217"/>
      <c r="N217"/>
      <c r="O217"/>
      <c r="P217"/>
      <c r="Q217"/>
      <c r="R217"/>
    </row>
    <row r="218" spans="1:18" s="5" customFormat="1" ht="15.75">
      <c r="A218" s="187"/>
      <c r="B218" s="188"/>
      <c r="C218" s="187"/>
      <c r="D218" s="187"/>
      <c r="E218" s="187"/>
      <c r="F218" s="187"/>
      <c r="G218" s="188"/>
      <c r="H218" s="187"/>
      <c r="I218" s="187"/>
      <c r="J218"/>
      <c r="K218"/>
      <c r="L218"/>
      <c r="M218"/>
      <c r="N218"/>
      <c r="O218"/>
      <c r="P218"/>
      <c r="Q218"/>
      <c r="R218"/>
    </row>
    <row r="219" spans="1:18" s="5" customFormat="1" ht="15.75">
      <c r="A219" s="187"/>
      <c r="B219" s="189"/>
      <c r="C219" s="187"/>
      <c r="D219" s="187"/>
      <c r="E219" s="187"/>
      <c r="F219" s="187"/>
      <c r="G219" s="189"/>
      <c r="H219" s="187"/>
      <c r="I219" s="187"/>
      <c r="J219"/>
      <c r="K219"/>
      <c r="L219"/>
      <c r="M219"/>
      <c r="N219"/>
      <c r="O219"/>
      <c r="P219"/>
      <c r="Q219"/>
      <c r="R219"/>
    </row>
    <row r="220" spans="1:18" s="5" customFormat="1" ht="15.75">
      <c r="A220" s="187"/>
      <c r="B220" s="187"/>
      <c r="C220" s="187"/>
      <c r="D220" s="187"/>
      <c r="E220" s="187"/>
      <c r="F220" s="187"/>
      <c r="G220" s="187"/>
      <c r="H220" s="187"/>
      <c r="I220" s="187"/>
      <c r="J220"/>
      <c r="K220"/>
      <c r="L220"/>
      <c r="M220"/>
      <c r="N220"/>
      <c r="O220"/>
      <c r="P220"/>
      <c r="Q220"/>
      <c r="R220"/>
    </row>
    <row r="221" spans="1:18" s="5" customFormat="1" ht="15.75">
      <c r="A221" s="187"/>
      <c r="B221" s="187"/>
      <c r="C221" s="188"/>
      <c r="D221" s="188"/>
      <c r="E221" s="187"/>
      <c r="F221" s="187"/>
      <c r="G221" s="187"/>
      <c r="H221" s="188"/>
      <c r="I221" s="188"/>
      <c r="J221"/>
      <c r="K221"/>
      <c r="L221"/>
      <c r="M221"/>
      <c r="N221"/>
      <c r="O221"/>
      <c r="P221"/>
      <c r="Q221"/>
      <c r="R221"/>
    </row>
    <row r="222" spans="1:18" s="5" customFormat="1" ht="15.75">
      <c r="A222" s="187"/>
      <c r="B222" s="187"/>
      <c r="C222" s="187"/>
      <c r="D222" s="187"/>
      <c r="E222" s="187"/>
      <c r="F222" s="187"/>
      <c r="G222" s="187"/>
      <c r="H222" s="187"/>
      <c r="I222" s="187"/>
      <c r="J222"/>
      <c r="K222"/>
      <c r="L222"/>
      <c r="M222"/>
      <c r="N222"/>
      <c r="O222"/>
      <c r="P222"/>
      <c r="Q222"/>
      <c r="R222"/>
    </row>
    <row r="223" spans="1:18" s="5" customFormat="1" ht="15.75">
      <c r="A223" s="187"/>
      <c r="B223" s="187"/>
      <c r="C223" s="187"/>
      <c r="D223" s="187"/>
      <c r="E223" s="187"/>
      <c r="F223" s="187"/>
      <c r="G223" s="187"/>
      <c r="H223" s="187"/>
      <c r="I223" s="187"/>
      <c r="J223"/>
      <c r="K223"/>
      <c r="L223"/>
      <c r="M223"/>
      <c r="N223"/>
      <c r="O223"/>
      <c r="P223"/>
      <c r="Q223"/>
      <c r="R223"/>
    </row>
    <row r="224" spans="1:18" s="5" customFormat="1" ht="15.75">
      <c r="A224" s="187"/>
      <c r="B224" s="187"/>
      <c r="C224" s="187"/>
      <c r="D224" s="187"/>
      <c r="E224" s="187"/>
      <c r="F224" s="187"/>
      <c r="G224" s="187"/>
      <c r="H224" s="187"/>
      <c r="I224" s="187"/>
      <c r="J224"/>
      <c r="K224"/>
      <c r="L224"/>
      <c r="M224"/>
      <c r="N224"/>
      <c r="O224"/>
      <c r="P224"/>
      <c r="Q224"/>
      <c r="R224"/>
    </row>
    <row r="225" spans="1:18" s="5" customFormat="1" ht="15.75">
      <c r="A225" s="190"/>
      <c r="B225" s="191"/>
      <c r="C225" s="187"/>
      <c r="D225" s="187"/>
      <c r="E225" s="187"/>
      <c r="F225" s="190"/>
      <c r="G225" s="191"/>
      <c r="H225" s="187"/>
      <c r="I225" s="187"/>
      <c r="J225"/>
      <c r="K225"/>
      <c r="L225"/>
      <c r="M225"/>
      <c r="N225"/>
      <c r="O225"/>
      <c r="P225"/>
      <c r="Q225"/>
      <c r="R225"/>
    </row>
    <row r="226" spans="1:18" s="5" customFormat="1" ht="15.75">
      <c r="A226" s="187"/>
      <c r="B226" s="187"/>
      <c r="C226" s="187"/>
      <c r="D226" s="187"/>
      <c r="F226" s="187"/>
      <c r="G226" s="187"/>
      <c r="H226" s="187"/>
      <c r="I226" s="187"/>
      <c r="J226"/>
      <c r="K226"/>
      <c r="L226"/>
      <c r="M226"/>
      <c r="N226"/>
      <c r="O226"/>
      <c r="P226"/>
      <c r="Q226"/>
      <c r="R226"/>
    </row>
    <row r="227" spans="10:18" s="5" customFormat="1" ht="12.75">
      <c r="J227"/>
      <c r="K227"/>
      <c r="L227"/>
      <c r="M227"/>
      <c r="N227"/>
      <c r="O227"/>
      <c r="P227"/>
      <c r="Q227"/>
      <c r="R227"/>
    </row>
    <row r="228" spans="10:18" s="5" customFormat="1" ht="12.75">
      <c r="J228"/>
      <c r="K228"/>
      <c r="L228"/>
      <c r="M228"/>
      <c r="N228"/>
      <c r="O228"/>
      <c r="P228"/>
      <c r="Q228"/>
      <c r="R228"/>
    </row>
    <row r="229" spans="1:18" s="186" customFormat="1" ht="15.75">
      <c r="A229" s="184"/>
      <c r="B229" s="185"/>
      <c r="C229" s="184"/>
      <c r="D229" s="184"/>
      <c r="E229" s="184"/>
      <c r="F229" s="184"/>
      <c r="G229" s="185"/>
      <c r="H229" s="184"/>
      <c r="I229" s="184"/>
      <c r="J229"/>
      <c r="K229"/>
      <c r="L229"/>
      <c r="M229"/>
      <c r="N229"/>
      <c r="O229"/>
      <c r="P229"/>
      <c r="Q229"/>
      <c r="R229"/>
    </row>
    <row r="230" spans="1:18" s="186" customFormat="1" ht="15.75">
      <c r="A230" s="184"/>
      <c r="B230" s="185"/>
      <c r="C230" s="184"/>
      <c r="D230" s="184"/>
      <c r="E230" s="184"/>
      <c r="F230" s="184"/>
      <c r="G230" s="185"/>
      <c r="H230" s="184"/>
      <c r="I230" s="184"/>
      <c r="J230"/>
      <c r="K230"/>
      <c r="L230"/>
      <c r="M230"/>
      <c r="N230"/>
      <c r="O230"/>
      <c r="P230"/>
      <c r="Q230"/>
      <c r="R230"/>
    </row>
    <row r="231" spans="1:18" s="5" customFormat="1" ht="15.75">
      <c r="A231" s="187"/>
      <c r="B231" s="187"/>
      <c r="C231" s="187"/>
      <c r="D231" s="187"/>
      <c r="E231" s="187"/>
      <c r="F231" s="187"/>
      <c r="G231" s="187"/>
      <c r="H231" s="187"/>
      <c r="I231" s="187"/>
      <c r="J231"/>
      <c r="K231"/>
      <c r="L231"/>
      <c r="M231"/>
      <c r="N231"/>
      <c r="O231"/>
      <c r="P231"/>
      <c r="Q231"/>
      <c r="R231"/>
    </row>
    <row r="232" spans="1:18" s="5" customFormat="1" ht="15.75">
      <c r="A232" s="187"/>
      <c r="B232" s="187"/>
      <c r="C232" s="187"/>
      <c r="D232" s="187"/>
      <c r="E232" s="187"/>
      <c r="F232" s="187"/>
      <c r="G232" s="187"/>
      <c r="H232" s="187"/>
      <c r="I232" s="187"/>
      <c r="J232"/>
      <c r="K232"/>
      <c r="L232"/>
      <c r="M232"/>
      <c r="N232"/>
      <c r="O232"/>
      <c r="P232"/>
      <c r="Q232"/>
      <c r="R232"/>
    </row>
    <row r="233" spans="1:18" s="5" customFormat="1" ht="15.75">
      <c r="A233" s="187"/>
      <c r="B233" s="187"/>
      <c r="C233" s="187"/>
      <c r="D233" s="187"/>
      <c r="E233" s="187"/>
      <c r="F233" s="187"/>
      <c r="G233" s="187"/>
      <c r="H233" s="187"/>
      <c r="I233" s="187"/>
      <c r="J233"/>
      <c r="K233"/>
      <c r="L233"/>
      <c r="M233"/>
      <c r="N233"/>
      <c r="O233"/>
      <c r="P233"/>
      <c r="Q233"/>
      <c r="R233"/>
    </row>
    <row r="234" spans="1:18" s="5" customFormat="1" ht="15.75">
      <c r="A234" s="187"/>
      <c r="B234" s="187"/>
      <c r="C234" s="187"/>
      <c r="D234" s="187"/>
      <c r="E234" s="187"/>
      <c r="F234" s="187"/>
      <c r="G234" s="187"/>
      <c r="H234" s="187"/>
      <c r="I234" s="187"/>
      <c r="J234"/>
      <c r="K234"/>
      <c r="L234"/>
      <c r="M234"/>
      <c r="N234"/>
      <c r="O234"/>
      <c r="P234"/>
      <c r="Q234"/>
      <c r="R234"/>
    </row>
    <row r="235" spans="1:18" s="5" customFormat="1" ht="15.75">
      <c r="A235" s="187"/>
      <c r="B235" s="187"/>
      <c r="C235" s="187"/>
      <c r="D235" s="187"/>
      <c r="E235" s="187"/>
      <c r="F235" s="187"/>
      <c r="G235" s="187"/>
      <c r="H235" s="187"/>
      <c r="I235" s="187"/>
      <c r="J235"/>
      <c r="K235"/>
      <c r="L235"/>
      <c r="M235"/>
      <c r="N235"/>
      <c r="O235"/>
      <c r="P235"/>
      <c r="Q235"/>
      <c r="R235"/>
    </row>
    <row r="236" spans="1:18" s="5" customFormat="1" ht="15.75">
      <c r="A236" s="187"/>
      <c r="B236" s="188"/>
      <c r="C236" s="187"/>
      <c r="D236" s="187"/>
      <c r="E236" s="187"/>
      <c r="F236" s="187"/>
      <c r="G236" s="188"/>
      <c r="H236" s="187"/>
      <c r="I236" s="187"/>
      <c r="J236"/>
      <c r="K236"/>
      <c r="L236"/>
      <c r="M236"/>
      <c r="N236"/>
      <c r="O236"/>
      <c r="P236"/>
      <c r="Q236"/>
      <c r="R236"/>
    </row>
    <row r="237" spans="1:18" s="5" customFormat="1" ht="15.75">
      <c r="A237" s="187"/>
      <c r="B237" s="189"/>
      <c r="C237" s="187"/>
      <c r="D237" s="187"/>
      <c r="E237" s="187"/>
      <c r="F237" s="187"/>
      <c r="G237" s="189"/>
      <c r="H237" s="187"/>
      <c r="I237" s="187"/>
      <c r="J237"/>
      <c r="K237"/>
      <c r="L237"/>
      <c r="M237"/>
      <c r="N237"/>
      <c r="O237"/>
      <c r="P237"/>
      <c r="Q237"/>
      <c r="R237"/>
    </row>
    <row r="238" spans="1:18" s="5" customFormat="1" ht="15.75">
      <c r="A238" s="187"/>
      <c r="B238" s="187"/>
      <c r="C238" s="187"/>
      <c r="D238" s="187"/>
      <c r="E238" s="187"/>
      <c r="F238" s="187"/>
      <c r="G238" s="187"/>
      <c r="H238" s="187"/>
      <c r="I238" s="187"/>
      <c r="J238"/>
      <c r="K238"/>
      <c r="L238"/>
      <c r="M238"/>
      <c r="N238"/>
      <c r="O238"/>
      <c r="P238"/>
      <c r="Q238"/>
      <c r="R238"/>
    </row>
    <row r="239" spans="1:18" s="5" customFormat="1" ht="15.75">
      <c r="A239" s="187"/>
      <c r="B239" s="187"/>
      <c r="C239" s="188"/>
      <c r="D239" s="188"/>
      <c r="E239" s="187"/>
      <c r="F239" s="187"/>
      <c r="G239" s="187"/>
      <c r="H239" s="188"/>
      <c r="I239" s="188"/>
      <c r="J239"/>
      <c r="K239"/>
      <c r="L239"/>
      <c r="M239"/>
      <c r="N239"/>
      <c r="O239"/>
      <c r="P239"/>
      <c r="Q239"/>
      <c r="R239"/>
    </row>
    <row r="240" spans="1:18" s="5" customFormat="1" ht="15.75">
      <c r="A240" s="187"/>
      <c r="B240" s="187"/>
      <c r="C240" s="187"/>
      <c r="D240" s="187"/>
      <c r="E240" s="187"/>
      <c r="F240" s="187"/>
      <c r="G240" s="187"/>
      <c r="H240" s="187"/>
      <c r="I240" s="187"/>
      <c r="J240"/>
      <c r="K240"/>
      <c r="L240"/>
      <c r="M240"/>
      <c r="N240"/>
      <c r="O240"/>
      <c r="P240"/>
      <c r="Q240"/>
      <c r="R240"/>
    </row>
    <row r="241" spans="1:18" s="5" customFormat="1" ht="15.75">
      <c r="A241" s="187"/>
      <c r="B241" s="187"/>
      <c r="C241" s="187"/>
      <c r="D241" s="187"/>
      <c r="E241" s="187"/>
      <c r="F241" s="187"/>
      <c r="G241" s="187"/>
      <c r="H241" s="187"/>
      <c r="I241" s="187"/>
      <c r="J241"/>
      <c r="K241"/>
      <c r="L241"/>
      <c r="M241"/>
      <c r="N241"/>
      <c r="O241"/>
      <c r="P241"/>
      <c r="Q241"/>
      <c r="R241"/>
    </row>
    <row r="242" spans="1:18" s="5" customFormat="1" ht="15.75">
      <c r="A242" s="187"/>
      <c r="B242" s="187"/>
      <c r="C242" s="187"/>
      <c r="D242" s="187"/>
      <c r="E242" s="187"/>
      <c r="F242" s="187"/>
      <c r="G242" s="187"/>
      <c r="H242" s="187"/>
      <c r="I242" s="187"/>
      <c r="J242"/>
      <c r="K242"/>
      <c r="L242"/>
      <c r="M242"/>
      <c r="N242"/>
      <c r="O242"/>
      <c r="P242"/>
      <c r="Q242"/>
      <c r="R242"/>
    </row>
    <row r="243" spans="1:18" s="5" customFormat="1" ht="15.75">
      <c r="A243" s="190"/>
      <c r="B243" s="191"/>
      <c r="C243" s="187"/>
      <c r="D243" s="187"/>
      <c r="E243" s="187"/>
      <c r="F243" s="190"/>
      <c r="G243" s="191"/>
      <c r="H243" s="187"/>
      <c r="I243" s="187"/>
      <c r="J243"/>
      <c r="K243"/>
      <c r="L243"/>
      <c r="M243"/>
      <c r="N243"/>
      <c r="O243"/>
      <c r="P243"/>
      <c r="Q243"/>
      <c r="R243"/>
    </row>
    <row r="244" spans="1:18" s="5" customFormat="1" ht="15.75">
      <c r="A244" s="187"/>
      <c r="B244" s="187"/>
      <c r="C244" s="187"/>
      <c r="D244" s="187"/>
      <c r="F244" s="187"/>
      <c r="G244" s="187"/>
      <c r="H244" s="187"/>
      <c r="I244" s="187"/>
      <c r="J244"/>
      <c r="K244"/>
      <c r="L244"/>
      <c r="M244"/>
      <c r="N244"/>
      <c r="O244"/>
      <c r="P244"/>
      <c r="Q244"/>
      <c r="R244"/>
    </row>
    <row r="245" spans="10:18" s="5" customFormat="1" ht="12.75">
      <c r="J245"/>
      <c r="K245"/>
      <c r="L245"/>
      <c r="M245"/>
      <c r="N245"/>
      <c r="O245"/>
      <c r="P245"/>
      <c r="Q245"/>
      <c r="R245"/>
    </row>
    <row r="246" spans="10:18" s="5" customFormat="1" ht="12.75">
      <c r="J246"/>
      <c r="K246"/>
      <c r="L246"/>
      <c r="M246"/>
      <c r="N246"/>
      <c r="O246"/>
      <c r="P246"/>
      <c r="Q246"/>
      <c r="R246"/>
    </row>
    <row r="247" spans="1:18" s="186" customFormat="1" ht="15.75">
      <c r="A247" s="184"/>
      <c r="B247" s="185"/>
      <c r="C247" s="184"/>
      <c r="D247" s="184"/>
      <c r="E247" s="184"/>
      <c r="F247" s="184"/>
      <c r="G247" s="185"/>
      <c r="H247" s="184"/>
      <c r="I247" s="184"/>
      <c r="J247"/>
      <c r="K247"/>
      <c r="L247"/>
      <c r="M247"/>
      <c r="N247"/>
      <c r="O247"/>
      <c r="P247"/>
      <c r="Q247"/>
      <c r="R247"/>
    </row>
    <row r="248" spans="1:18" s="186" customFormat="1" ht="15.75">
      <c r="A248" s="184"/>
      <c r="B248" s="185"/>
      <c r="C248" s="184"/>
      <c r="D248" s="184"/>
      <c r="E248" s="184"/>
      <c r="F248" s="184"/>
      <c r="G248" s="185"/>
      <c r="H248" s="184"/>
      <c r="I248" s="184"/>
      <c r="J248"/>
      <c r="K248"/>
      <c r="L248"/>
      <c r="M248"/>
      <c r="N248"/>
      <c r="O248"/>
      <c r="P248"/>
      <c r="Q248"/>
      <c r="R248"/>
    </row>
    <row r="249" spans="1:18" s="5" customFormat="1" ht="15.75">
      <c r="A249" s="187"/>
      <c r="B249" s="187"/>
      <c r="C249" s="187"/>
      <c r="D249" s="187"/>
      <c r="E249" s="187"/>
      <c r="F249" s="187"/>
      <c r="G249" s="187"/>
      <c r="H249" s="187"/>
      <c r="I249" s="187"/>
      <c r="J249"/>
      <c r="K249"/>
      <c r="L249"/>
      <c r="M249"/>
      <c r="N249"/>
      <c r="O249"/>
      <c r="P249"/>
      <c r="Q249"/>
      <c r="R249"/>
    </row>
    <row r="250" spans="1:18" s="5" customFormat="1" ht="15.75">
      <c r="A250" s="187"/>
      <c r="B250" s="187"/>
      <c r="C250" s="187"/>
      <c r="D250" s="187"/>
      <c r="E250" s="187"/>
      <c r="F250" s="187"/>
      <c r="G250" s="187"/>
      <c r="H250" s="187"/>
      <c r="I250" s="187"/>
      <c r="J250"/>
      <c r="K250"/>
      <c r="L250"/>
      <c r="M250"/>
      <c r="N250"/>
      <c r="O250"/>
      <c r="P250"/>
      <c r="Q250"/>
      <c r="R250"/>
    </row>
    <row r="251" spans="1:18" s="5" customFormat="1" ht="15.75">
      <c r="A251" s="187"/>
      <c r="B251" s="187"/>
      <c r="C251" s="187"/>
      <c r="D251" s="187"/>
      <c r="E251" s="187"/>
      <c r="F251" s="187"/>
      <c r="G251" s="187"/>
      <c r="H251" s="187"/>
      <c r="I251" s="187"/>
      <c r="J251"/>
      <c r="K251"/>
      <c r="L251"/>
      <c r="M251"/>
      <c r="N251"/>
      <c r="O251"/>
      <c r="P251"/>
      <c r="Q251"/>
      <c r="R251"/>
    </row>
    <row r="252" spans="1:18" s="5" customFormat="1" ht="15.75">
      <c r="A252" s="187"/>
      <c r="B252" s="187"/>
      <c r="C252" s="187"/>
      <c r="D252" s="187"/>
      <c r="E252" s="187"/>
      <c r="F252" s="187"/>
      <c r="G252" s="187"/>
      <c r="H252" s="187"/>
      <c r="I252" s="187"/>
      <c r="J252"/>
      <c r="K252"/>
      <c r="L252"/>
      <c r="M252"/>
      <c r="N252"/>
      <c r="O252"/>
      <c r="P252"/>
      <c r="Q252"/>
      <c r="R252"/>
    </row>
    <row r="253" spans="1:18" s="5" customFormat="1" ht="15.75">
      <c r="A253" s="187"/>
      <c r="B253" s="187"/>
      <c r="C253" s="187"/>
      <c r="D253" s="187"/>
      <c r="E253" s="187"/>
      <c r="F253" s="187"/>
      <c r="G253" s="187"/>
      <c r="H253" s="187"/>
      <c r="I253" s="187"/>
      <c r="J253"/>
      <c r="K253"/>
      <c r="L253"/>
      <c r="M253"/>
      <c r="N253"/>
      <c r="O253"/>
      <c r="P253"/>
      <c r="Q253"/>
      <c r="R253"/>
    </row>
    <row r="254" spans="1:18" s="5" customFormat="1" ht="15.75">
      <c r="A254" s="187"/>
      <c r="B254" s="188"/>
      <c r="C254" s="187"/>
      <c r="D254" s="187"/>
      <c r="E254" s="187"/>
      <c r="F254" s="187"/>
      <c r="G254" s="188"/>
      <c r="H254" s="187"/>
      <c r="I254" s="187"/>
      <c r="J254"/>
      <c r="K254"/>
      <c r="L254"/>
      <c r="M254"/>
      <c r="N254"/>
      <c r="O254"/>
      <c r="P254"/>
      <c r="Q254"/>
      <c r="R254"/>
    </row>
    <row r="255" spans="1:18" s="5" customFormat="1" ht="15.75">
      <c r="A255" s="187"/>
      <c r="B255" s="189"/>
      <c r="C255" s="187"/>
      <c r="D255" s="187"/>
      <c r="E255" s="187"/>
      <c r="F255" s="187"/>
      <c r="G255" s="189"/>
      <c r="H255" s="187"/>
      <c r="I255" s="187"/>
      <c r="J255"/>
      <c r="K255"/>
      <c r="L255"/>
      <c r="M255"/>
      <c r="N255"/>
      <c r="O255"/>
      <c r="P255"/>
      <c r="Q255"/>
      <c r="R255"/>
    </row>
    <row r="256" spans="1:18" s="5" customFormat="1" ht="15.75">
      <c r="A256" s="187"/>
      <c r="B256" s="187"/>
      <c r="C256" s="187"/>
      <c r="D256" s="187"/>
      <c r="E256" s="187"/>
      <c r="F256" s="187"/>
      <c r="G256" s="187"/>
      <c r="H256" s="187"/>
      <c r="I256" s="187"/>
      <c r="J256"/>
      <c r="K256"/>
      <c r="L256"/>
      <c r="M256"/>
      <c r="N256"/>
      <c r="O256"/>
      <c r="P256"/>
      <c r="Q256"/>
      <c r="R256"/>
    </row>
    <row r="257" spans="1:18" s="5" customFormat="1" ht="15.75">
      <c r="A257" s="187"/>
      <c r="B257" s="187"/>
      <c r="C257" s="188"/>
      <c r="D257" s="188"/>
      <c r="E257" s="187"/>
      <c r="F257" s="187"/>
      <c r="G257" s="187"/>
      <c r="H257" s="188"/>
      <c r="I257" s="188"/>
      <c r="J257"/>
      <c r="K257"/>
      <c r="L257"/>
      <c r="M257"/>
      <c r="N257"/>
      <c r="O257"/>
      <c r="P257"/>
      <c r="Q257"/>
      <c r="R257"/>
    </row>
    <row r="258" spans="1:18" s="5" customFormat="1" ht="15.75">
      <c r="A258" s="187"/>
      <c r="B258" s="187"/>
      <c r="C258" s="187"/>
      <c r="D258" s="187"/>
      <c r="E258" s="187"/>
      <c r="F258" s="187"/>
      <c r="G258" s="187"/>
      <c r="H258" s="187"/>
      <c r="I258" s="187"/>
      <c r="J258"/>
      <c r="K258"/>
      <c r="L258"/>
      <c r="M258"/>
      <c r="N258"/>
      <c r="O258"/>
      <c r="P258"/>
      <c r="Q258"/>
      <c r="R258"/>
    </row>
    <row r="259" spans="1:18" s="5" customFormat="1" ht="15.75">
      <c r="A259" s="187"/>
      <c r="B259" s="187"/>
      <c r="C259" s="187"/>
      <c r="D259" s="187"/>
      <c r="E259" s="187"/>
      <c r="F259" s="187"/>
      <c r="G259" s="187"/>
      <c r="H259" s="187"/>
      <c r="I259" s="187"/>
      <c r="J259"/>
      <c r="K259"/>
      <c r="L259"/>
      <c r="M259"/>
      <c r="N259"/>
      <c r="O259"/>
      <c r="P259"/>
      <c r="Q259"/>
      <c r="R259"/>
    </row>
    <row r="260" spans="1:18" s="5" customFormat="1" ht="15.75">
      <c r="A260" s="187"/>
      <c r="B260" s="187"/>
      <c r="C260" s="187"/>
      <c r="D260" s="187"/>
      <c r="E260" s="187"/>
      <c r="F260" s="187"/>
      <c r="G260" s="187"/>
      <c r="H260" s="187"/>
      <c r="I260" s="187"/>
      <c r="J260"/>
      <c r="K260"/>
      <c r="L260"/>
      <c r="M260"/>
      <c r="N260"/>
      <c r="O260"/>
      <c r="P260"/>
      <c r="Q260"/>
      <c r="R260"/>
    </row>
    <row r="261" spans="1:18" s="5" customFormat="1" ht="15.75">
      <c r="A261" s="190"/>
      <c r="B261" s="191"/>
      <c r="C261" s="187"/>
      <c r="D261" s="187"/>
      <c r="E261" s="187"/>
      <c r="F261" s="190"/>
      <c r="G261" s="191"/>
      <c r="H261" s="187"/>
      <c r="I261" s="187"/>
      <c r="J261"/>
      <c r="K261"/>
      <c r="L261"/>
      <c r="M261"/>
      <c r="N261"/>
      <c r="O261"/>
      <c r="P261"/>
      <c r="Q261"/>
      <c r="R261"/>
    </row>
    <row r="262" spans="1:18" s="5" customFormat="1" ht="15.75">
      <c r="A262" s="187"/>
      <c r="B262" s="187"/>
      <c r="C262" s="187"/>
      <c r="D262" s="187"/>
      <c r="F262" s="187"/>
      <c r="G262" s="187"/>
      <c r="H262" s="187"/>
      <c r="I262" s="187"/>
      <c r="J262"/>
      <c r="K262"/>
      <c r="L262"/>
      <c r="M262"/>
      <c r="N262"/>
      <c r="O262"/>
      <c r="P262"/>
      <c r="Q262"/>
      <c r="R262"/>
    </row>
  </sheetData>
  <sheetProtection sheet="1" objects="1" scenarios="1"/>
  <printOptions gridLines="1" horizontalCentered="1" verticalCentered="1"/>
  <pageMargins left="0.5905511811023623" right="0.5905511811023623" top="0.1968503937007874" bottom="0.1968503937007874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B1:R25"/>
  <sheetViews>
    <sheetView zoomScale="75" zoomScaleNormal="75" workbookViewId="0" topLeftCell="A1">
      <selection activeCell="Y25" sqref="Y25"/>
    </sheetView>
  </sheetViews>
  <sheetFormatPr defaultColWidth="11.421875" defaultRowHeight="12.75"/>
  <cols>
    <col min="1" max="1" width="6.28125" style="0" customWidth="1"/>
    <col min="2" max="2" width="4.7109375" style="0" customWidth="1"/>
    <col min="3" max="5" width="1.8515625" style="0" customWidth="1"/>
    <col min="6" max="6" width="12.7109375" style="0" customWidth="1"/>
    <col min="7" max="7" width="1.7109375" style="0" customWidth="1"/>
    <col min="8" max="8" width="13.7109375" style="0" customWidth="1"/>
    <col min="9" max="11" width="1.8515625" style="0" customWidth="1"/>
    <col min="12" max="12" width="3.28125" style="0" customWidth="1"/>
    <col min="13" max="13" width="1.8515625" style="0" customWidth="1"/>
    <col min="14" max="14" width="3.28125" style="0" customWidth="1"/>
    <col min="15" max="15" width="2.421875" style="0" customWidth="1"/>
    <col min="16" max="16" width="2.8515625" style="0" customWidth="1"/>
    <col min="17" max="17" width="2.421875" style="0" customWidth="1"/>
    <col min="18" max="18" width="1.8515625" style="0" customWidth="1"/>
    <col min="19" max="19" width="10.7109375" style="0" customWidth="1"/>
    <col min="22" max="22" width="6.8515625" style="0" customWidth="1"/>
    <col min="23" max="24" width="10.7109375" style="0" customWidth="1"/>
    <col min="31" max="31" width="6.8515625" style="0" customWidth="1"/>
    <col min="40" max="40" width="6.8515625" style="0" customWidth="1"/>
    <col min="49" max="49" width="6.8515625" style="0" customWidth="1"/>
    <col min="58" max="58" width="6.8515625" style="0" customWidth="1"/>
  </cols>
  <sheetData>
    <row r="1" spans="2:17" ht="15.75" customHeight="1">
      <c r="B1" s="3" t="s">
        <v>43</v>
      </c>
      <c r="C1" s="4"/>
      <c r="D1" s="4"/>
      <c r="E1" s="4"/>
      <c r="F1" s="4"/>
      <c r="G1" s="4"/>
      <c r="H1" s="4"/>
      <c r="I1" s="4"/>
      <c r="J1" s="4"/>
      <c r="K1" s="4"/>
      <c r="L1" s="142"/>
      <c r="M1" s="4"/>
      <c r="N1" s="4"/>
      <c r="O1" s="4"/>
      <c r="P1" s="4"/>
      <c r="Q1" s="4"/>
    </row>
    <row r="2" spans="2:17" ht="15.75" customHeight="1">
      <c r="B2" s="90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</row>
    <row r="3" spans="2:17" ht="15.75" customHeight="1">
      <c r="B3" s="141" t="s">
        <v>46</v>
      </c>
      <c r="C3" s="3"/>
      <c r="D3" s="3"/>
      <c r="E3" s="3"/>
      <c r="F3" s="3"/>
      <c r="G3" s="141"/>
      <c r="H3" s="156" t="s">
        <v>45</v>
      </c>
      <c r="I3" s="4"/>
      <c r="J3" s="4"/>
      <c r="K3" s="4"/>
      <c r="L3" s="4"/>
      <c r="M3" s="4"/>
      <c r="N3" s="4"/>
      <c r="O3" s="4"/>
      <c r="P3" s="4"/>
      <c r="Q3" s="4"/>
    </row>
    <row r="4" spans="2:17" ht="16.5" thickBot="1">
      <c r="B4" s="144"/>
      <c r="C4" s="145"/>
      <c r="D4" s="145"/>
      <c r="E4" s="145"/>
      <c r="F4" s="38"/>
      <c r="G4" s="145"/>
      <c r="H4" s="146"/>
      <c r="I4" s="145"/>
      <c r="J4" s="145"/>
      <c r="K4" s="145"/>
      <c r="L4" s="145"/>
      <c r="M4" s="145"/>
      <c r="N4" s="145"/>
      <c r="O4" s="145"/>
      <c r="P4" s="145"/>
      <c r="Q4" s="145"/>
    </row>
    <row r="5" spans="2:17" ht="15.75">
      <c r="B5" s="14" t="s">
        <v>0</v>
      </c>
      <c r="C5" s="15"/>
      <c r="D5" s="11" t="s">
        <v>1</v>
      </c>
      <c r="E5" s="16"/>
      <c r="F5" s="93"/>
      <c r="G5" s="11" t="s">
        <v>2</v>
      </c>
      <c r="H5" s="95"/>
      <c r="I5" s="25"/>
      <c r="J5" s="25" t="s">
        <v>3</v>
      </c>
      <c r="K5" s="23"/>
      <c r="L5" s="23"/>
      <c r="M5" s="26" t="s">
        <v>4</v>
      </c>
      <c r="N5" s="24"/>
      <c r="O5" s="6"/>
      <c r="P5" s="2" t="s">
        <v>52</v>
      </c>
      <c r="Q5" s="12"/>
    </row>
    <row r="6" spans="2:18" ht="15.75">
      <c r="B6" s="17">
        <v>1</v>
      </c>
      <c r="C6" s="18"/>
      <c r="D6" s="317" t="str">
        <f>6er_981!C6</f>
        <v>Stern</v>
      </c>
      <c r="E6" s="300"/>
      <c r="F6" s="307"/>
      <c r="G6" s="319" t="str">
        <f>6er_981!F6</f>
        <v>TSV Sparwiesen</v>
      </c>
      <c r="H6" s="301"/>
      <c r="I6" s="304">
        <f>6er_981!Z6</f>
        <v>2</v>
      </c>
      <c r="J6" s="279" t="str">
        <f>6er_981!AA6</f>
        <v>:</v>
      </c>
      <c r="K6" s="302">
        <f>6er_981!AB6</f>
        <v>2</v>
      </c>
      <c r="L6" s="303">
        <f>6er_981!AC6</f>
        <v>7</v>
      </c>
      <c r="M6" s="279" t="str">
        <f>6er_981!AD6</f>
        <v>:</v>
      </c>
      <c r="N6" s="303">
        <f>6er_981!AE6</f>
        <v>6</v>
      </c>
      <c r="O6" s="34"/>
      <c r="P6" s="323">
        <f aca="true" t="shared" si="0" ref="P6:P11">SUM(L6-N6)</f>
        <v>1</v>
      </c>
      <c r="Q6" s="35"/>
      <c r="R6" s="94"/>
    </row>
    <row r="7" spans="2:18" ht="15.75">
      <c r="B7" s="17">
        <v>2</v>
      </c>
      <c r="C7" s="18"/>
      <c r="D7" s="317">
        <f>6er_981!C11</f>
        <v>0</v>
      </c>
      <c r="E7" s="300"/>
      <c r="F7" s="305"/>
      <c r="G7" s="320">
        <f>6er_981!F11</f>
        <v>0</v>
      </c>
      <c r="H7" s="306"/>
      <c r="I7" s="304">
        <f>6er_981!Z11</f>
        <v>0</v>
      </c>
      <c r="J7" s="279">
        <f>6er_981!AA11</f>
        <v>0</v>
      </c>
      <c r="K7" s="302">
        <f>6er_981!AB11</f>
        <v>0</v>
      </c>
      <c r="L7" s="303">
        <f>6er_981!AC11</f>
        <v>0</v>
      </c>
      <c r="M7" s="279">
        <f>6er_981!AD11</f>
        <v>0</v>
      </c>
      <c r="N7" s="303">
        <f>6er_981!AE11</f>
        <v>0</v>
      </c>
      <c r="O7" s="34"/>
      <c r="P7" s="323">
        <f t="shared" si="0"/>
        <v>0</v>
      </c>
      <c r="Q7" s="36"/>
      <c r="R7" s="94"/>
    </row>
    <row r="8" spans="2:18" ht="15.75">
      <c r="B8" s="17">
        <v>3</v>
      </c>
      <c r="C8" s="18"/>
      <c r="D8" s="317" t="str">
        <f>6er_981!C9</f>
        <v>Lindner</v>
      </c>
      <c r="E8" s="300"/>
      <c r="F8" s="305"/>
      <c r="G8" s="320" t="str">
        <f>6er_981!F9</f>
        <v>TTV Zell</v>
      </c>
      <c r="H8" s="306"/>
      <c r="I8" s="304">
        <f>6er_981!Z9</f>
        <v>3</v>
      </c>
      <c r="J8" s="279" t="str">
        <f>6er_981!AA9</f>
        <v>:</v>
      </c>
      <c r="K8" s="302">
        <f>6er_981!AB9</f>
        <v>1</v>
      </c>
      <c r="L8" s="303">
        <f>6er_981!AC9</f>
        <v>9</v>
      </c>
      <c r="M8" s="279" t="str">
        <f>6er_981!AD9</f>
        <v>:</v>
      </c>
      <c r="N8" s="303">
        <f>6er_981!AE9</f>
        <v>3</v>
      </c>
      <c r="O8" s="34"/>
      <c r="P8" s="323">
        <f t="shared" si="0"/>
        <v>6</v>
      </c>
      <c r="Q8" s="36"/>
      <c r="R8" s="94"/>
    </row>
    <row r="9" spans="2:18" ht="15.75">
      <c r="B9" s="17">
        <v>4</v>
      </c>
      <c r="C9" s="18"/>
      <c r="D9" s="317" t="str">
        <f>6er_981!C8</f>
        <v>Winkler</v>
      </c>
      <c r="E9" s="300"/>
      <c r="F9" s="305"/>
      <c r="G9" s="320" t="str">
        <f>6er_981!F8</f>
        <v>TV Altenstadt</v>
      </c>
      <c r="H9" s="306"/>
      <c r="I9" s="304">
        <f>6er_981!Z8</f>
        <v>4</v>
      </c>
      <c r="J9" s="279" t="str">
        <f>6er_981!AA8</f>
        <v>:</v>
      </c>
      <c r="K9" s="302">
        <f>6er_981!AB8</f>
        <v>0</v>
      </c>
      <c r="L9" s="303">
        <f>6er_981!AC8</f>
        <v>12</v>
      </c>
      <c r="M9" s="279" t="str">
        <f>6er_981!AD8</f>
        <v>:</v>
      </c>
      <c r="N9" s="303">
        <f>6er_981!AE8</f>
        <v>1</v>
      </c>
      <c r="O9" s="34"/>
      <c r="P9" s="323">
        <f t="shared" si="0"/>
        <v>11</v>
      </c>
      <c r="Q9" s="36"/>
      <c r="R9" s="94"/>
    </row>
    <row r="10" spans="2:18" ht="15.75">
      <c r="B10" s="88">
        <v>5</v>
      </c>
      <c r="D10" s="317" t="str">
        <f>6er_981!C7</f>
        <v>Schäffer</v>
      </c>
      <c r="E10" s="70"/>
      <c r="F10" s="307"/>
      <c r="G10" s="321" t="str">
        <f>6er_981!F7</f>
        <v>TTC Uhingen</v>
      </c>
      <c r="H10" s="301"/>
      <c r="I10" s="304">
        <f>6er_981!Z7</f>
        <v>1</v>
      </c>
      <c r="J10" s="279" t="str">
        <f>6er_981!AA7</f>
        <v>:</v>
      </c>
      <c r="K10" s="302">
        <f>6er_981!AB7</f>
        <v>3</v>
      </c>
      <c r="L10" s="303">
        <f>6er_981!AC7</f>
        <v>3</v>
      </c>
      <c r="M10" s="279" t="str">
        <f>6er_981!AD7</f>
        <v>:</v>
      </c>
      <c r="N10" s="302">
        <f>6er_981!AE7</f>
        <v>9</v>
      </c>
      <c r="O10" s="314"/>
      <c r="P10" s="323">
        <f t="shared" si="0"/>
        <v>-6</v>
      </c>
      <c r="Q10" s="87"/>
      <c r="R10" s="94"/>
    </row>
    <row r="11" spans="2:18" ht="15.75" customHeight="1" thickBot="1">
      <c r="B11" s="19">
        <v>6</v>
      </c>
      <c r="C11" s="20"/>
      <c r="D11" s="318" t="str">
        <f>6er_981!C10</f>
        <v>Althaus</v>
      </c>
      <c r="E11" s="309"/>
      <c r="F11" s="309"/>
      <c r="G11" s="322" t="str">
        <f>6er_981!F10</f>
        <v>TTV Zell</v>
      </c>
      <c r="H11" s="310"/>
      <c r="I11" s="313">
        <f>6er_981!Z10</f>
        <v>0</v>
      </c>
      <c r="J11" s="283" t="str">
        <f>6er_981!AA10</f>
        <v>:</v>
      </c>
      <c r="K11" s="311">
        <f>6er_981!AB10</f>
        <v>4</v>
      </c>
      <c r="L11" s="312">
        <f>6er_981!AC10</f>
        <v>0</v>
      </c>
      <c r="M11" s="283" t="str">
        <f>6er_981!AD10</f>
        <v>:</v>
      </c>
      <c r="N11" s="312">
        <f>6er_981!AE10</f>
        <v>12</v>
      </c>
      <c r="O11" s="316"/>
      <c r="P11" s="324">
        <f t="shared" si="0"/>
        <v>-12</v>
      </c>
      <c r="Q11" s="42"/>
      <c r="R11" s="94"/>
    </row>
    <row r="12" spans="2:17" ht="12.75">
      <c r="B12" s="5"/>
      <c r="Q12" s="5"/>
    </row>
    <row r="13" spans="2:17" ht="12.7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2:17" ht="12.7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2:17" ht="12.7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2:17" ht="18.75">
      <c r="B16" s="141" t="s">
        <v>46</v>
      </c>
      <c r="C16" s="148"/>
      <c r="D16" s="148"/>
      <c r="E16" s="148"/>
      <c r="F16" s="148"/>
      <c r="G16" s="157"/>
      <c r="H16" s="156" t="s">
        <v>47</v>
      </c>
      <c r="I16" s="4"/>
      <c r="J16" s="4"/>
      <c r="K16" s="4"/>
      <c r="L16" s="4"/>
      <c r="M16" s="4"/>
      <c r="N16" s="4"/>
      <c r="O16" s="4"/>
      <c r="P16" s="4"/>
      <c r="Q16" s="4"/>
    </row>
    <row r="17" spans="2:17" ht="16.5" customHeight="1" thickBot="1">
      <c r="B17" s="4"/>
      <c r="C17" s="4"/>
      <c r="D17" s="4"/>
      <c r="E17" s="4"/>
      <c r="F17" s="4"/>
      <c r="G17" s="4"/>
      <c r="H17" s="150"/>
      <c r="I17" s="4"/>
      <c r="J17" s="4"/>
      <c r="K17" s="4"/>
      <c r="L17" s="4"/>
      <c r="M17" s="4"/>
      <c r="N17" s="4"/>
      <c r="O17" s="4"/>
      <c r="P17" s="4"/>
      <c r="Q17" s="4"/>
    </row>
    <row r="18" spans="2:17" ht="15.75">
      <c r="B18" s="14" t="s">
        <v>0</v>
      </c>
      <c r="C18" s="15"/>
      <c r="D18" s="11" t="s">
        <v>1</v>
      </c>
      <c r="E18" s="16"/>
      <c r="F18" s="93"/>
      <c r="G18" s="11" t="s">
        <v>2</v>
      </c>
      <c r="H18" s="96"/>
      <c r="I18" s="25"/>
      <c r="J18" s="25" t="s">
        <v>3</v>
      </c>
      <c r="K18" s="23"/>
      <c r="L18" s="23"/>
      <c r="M18" s="26" t="s">
        <v>4</v>
      </c>
      <c r="N18" s="24"/>
      <c r="O18" s="6"/>
      <c r="P18" s="2" t="s">
        <v>52</v>
      </c>
      <c r="Q18" s="12"/>
    </row>
    <row r="19" spans="2:18" ht="15.75">
      <c r="B19" s="17">
        <v>1</v>
      </c>
      <c r="C19" s="18"/>
      <c r="D19" s="317">
        <f>6er_981!C30</f>
        <v>0</v>
      </c>
      <c r="E19" s="300"/>
      <c r="F19" s="307"/>
      <c r="G19" s="319">
        <f>6er_981!F30</f>
        <v>0</v>
      </c>
      <c r="H19" s="306"/>
      <c r="I19" s="304">
        <f>6er_981!Z30</f>
        <v>0</v>
      </c>
      <c r="J19" s="279" t="str">
        <f>6er_981!AA30</f>
        <v>:</v>
      </c>
      <c r="K19" s="302">
        <f>6er_981!AB30</f>
        <v>0</v>
      </c>
      <c r="L19" s="303">
        <f>6er_981!AC30</f>
        <v>0</v>
      </c>
      <c r="M19" s="279" t="str">
        <f>6er_981!AD30</f>
        <v>:</v>
      </c>
      <c r="N19" s="303">
        <f>6er_981!AE30</f>
        <v>0</v>
      </c>
      <c r="O19" s="34"/>
      <c r="P19" s="323">
        <f aca="true" t="shared" si="1" ref="P19:P24">SUM(L19-N19)</f>
        <v>0</v>
      </c>
      <c r="Q19" s="35"/>
      <c r="R19" s="94"/>
    </row>
    <row r="20" spans="2:18" ht="15.75">
      <c r="B20" s="17">
        <v>2</v>
      </c>
      <c r="C20" s="18"/>
      <c r="D20" s="317">
        <f>6er_981!C33</f>
        <v>0</v>
      </c>
      <c r="E20" s="305"/>
      <c r="F20" s="305"/>
      <c r="G20" s="320">
        <f>6er_981!F33</f>
        <v>0</v>
      </c>
      <c r="H20" s="306"/>
      <c r="I20" s="304">
        <f>6er_981!Z33</f>
        <v>0</v>
      </c>
      <c r="J20" s="279" t="str">
        <f>6er_981!AA33</f>
        <v>:</v>
      </c>
      <c r="K20" s="302">
        <f>6er_981!AB33</f>
        <v>0</v>
      </c>
      <c r="L20" s="303">
        <f>6er_981!AC33</f>
        <v>0</v>
      </c>
      <c r="M20" s="279" t="str">
        <f>6er_981!AD33</f>
        <v>:</v>
      </c>
      <c r="N20" s="303">
        <f>6er_981!AE33</f>
        <v>0</v>
      </c>
      <c r="O20" s="315"/>
      <c r="P20" s="323">
        <f t="shared" si="1"/>
        <v>0</v>
      </c>
      <c r="Q20" s="36"/>
      <c r="R20" s="94"/>
    </row>
    <row r="21" spans="2:18" ht="15.75" customHeight="1">
      <c r="B21" s="17">
        <v>3</v>
      </c>
      <c r="C21" s="18"/>
      <c r="D21" s="317">
        <f>6er_981!C32</f>
        <v>0</v>
      </c>
      <c r="E21" s="300"/>
      <c r="F21" s="305"/>
      <c r="G21" s="320">
        <f>6er_981!F32</f>
        <v>0</v>
      </c>
      <c r="H21" s="306"/>
      <c r="I21" s="304">
        <f>6er_981!Z32</f>
        <v>0</v>
      </c>
      <c r="J21" s="279" t="str">
        <f>6er_981!AA32</f>
        <v>:</v>
      </c>
      <c r="K21" s="302">
        <f>6er_981!AB32</f>
        <v>0</v>
      </c>
      <c r="L21" s="303">
        <f>6er_981!AC32</f>
        <v>0</v>
      </c>
      <c r="M21" s="279" t="str">
        <f>6er_981!AD32</f>
        <v>:</v>
      </c>
      <c r="N21" s="303">
        <f>6er_981!AE32</f>
        <v>0</v>
      </c>
      <c r="O21" s="34"/>
      <c r="P21" s="323">
        <f t="shared" si="1"/>
        <v>0</v>
      </c>
      <c r="Q21" s="36"/>
      <c r="R21" s="94"/>
    </row>
    <row r="22" spans="2:18" ht="15.75" customHeight="1">
      <c r="B22" s="17">
        <v>4</v>
      </c>
      <c r="C22" s="18"/>
      <c r="D22" s="317">
        <f>6er_981!C29</f>
        <v>0</v>
      </c>
      <c r="E22" s="300"/>
      <c r="F22" s="305"/>
      <c r="G22" s="320">
        <f>6er_981!F29</f>
        <v>0</v>
      </c>
      <c r="H22" s="306"/>
      <c r="I22" s="304">
        <f>6er_981!Z29</f>
        <v>0</v>
      </c>
      <c r="J22" s="279" t="str">
        <f>6er_981!AA29</f>
        <v>:</v>
      </c>
      <c r="K22" s="302">
        <f>6er_981!AB29</f>
        <v>0</v>
      </c>
      <c r="L22" s="303">
        <f>6er_981!AC29</f>
        <v>0</v>
      </c>
      <c r="M22" s="279" t="str">
        <f>6er_981!AD29</f>
        <v>:</v>
      </c>
      <c r="N22" s="303">
        <f>6er_981!AE29</f>
        <v>0</v>
      </c>
      <c r="O22" s="34"/>
      <c r="P22" s="323">
        <f t="shared" si="1"/>
        <v>0</v>
      </c>
      <c r="Q22" s="36"/>
      <c r="R22" s="94"/>
    </row>
    <row r="23" spans="2:18" ht="15.75">
      <c r="B23" s="88">
        <v>5</v>
      </c>
      <c r="D23" s="317">
        <f>6er_981!C31</f>
        <v>0</v>
      </c>
      <c r="E23" s="70"/>
      <c r="F23" s="307"/>
      <c r="G23" s="321">
        <f>6er_981!F31</f>
        <v>0</v>
      </c>
      <c r="H23" s="301"/>
      <c r="I23" s="304">
        <f>6er_981!Z31</f>
        <v>0</v>
      </c>
      <c r="J23" s="279" t="str">
        <f>6er_981!AA31</f>
        <v>:</v>
      </c>
      <c r="K23" s="302">
        <f>6er_981!AB31</f>
        <v>0</v>
      </c>
      <c r="L23" s="303">
        <f>6er_981!AC31</f>
        <v>0</v>
      </c>
      <c r="M23" s="279" t="str">
        <f>6er_981!AD31</f>
        <v>:</v>
      </c>
      <c r="N23" s="302">
        <f>6er_981!AE31</f>
        <v>0</v>
      </c>
      <c r="O23" s="314"/>
      <c r="P23" s="323">
        <f t="shared" si="1"/>
        <v>0</v>
      </c>
      <c r="Q23" s="87"/>
      <c r="R23" s="94"/>
    </row>
    <row r="24" spans="2:18" ht="16.5" thickBot="1">
      <c r="B24" s="19">
        <v>6</v>
      </c>
      <c r="C24" s="20"/>
      <c r="D24" s="318">
        <f>6er_981!C34</f>
        <v>0</v>
      </c>
      <c r="E24" s="308"/>
      <c r="F24" s="309"/>
      <c r="G24" s="322">
        <f>6er_981!F34</f>
        <v>0</v>
      </c>
      <c r="H24" s="310"/>
      <c r="I24" s="313">
        <f>6er_981!Z34</f>
        <v>0</v>
      </c>
      <c r="J24" s="283" t="str">
        <f>6er_981!AA34</f>
        <v>:</v>
      </c>
      <c r="K24" s="311">
        <f>6er_981!AB34</f>
        <v>0</v>
      </c>
      <c r="L24" s="312">
        <f>6er_981!AC34</f>
        <v>0</v>
      </c>
      <c r="M24" s="283" t="str">
        <f>6er_981!AD34</f>
        <v>:</v>
      </c>
      <c r="N24" s="312">
        <f>6er_981!AE34</f>
        <v>0</v>
      </c>
      <c r="O24" s="37"/>
      <c r="P24" s="324">
        <f t="shared" si="1"/>
        <v>0</v>
      </c>
      <c r="Q24" s="42"/>
      <c r="R24" s="94"/>
    </row>
    <row r="25" ht="12.75">
      <c r="B25" s="5"/>
    </row>
  </sheetData>
  <sheetProtection sheet="1" objects="1" scenarios="1"/>
  <printOptions/>
  <pageMargins left="0.393700787401575" right="0.196850393700787" top="0.393700787401575" bottom="0.393700787401575" header="0.49212598450000006" footer="0.49212598450000006"/>
  <pageSetup fitToHeight="1" fitToWidth="1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6er-ko Jeder gegen Jeden (Variable Sätze)</dc:title>
  <dc:subject/>
  <dc:creator>Emil Radke</dc:creator>
  <cp:keywords/>
  <dc:description>20.9.2001. Kein optionaler Kennwortschutz.
Eingabe nur in gelben/grauen Zellen möglich.
Die Platzierung wird automatisch nach Eingabe der Satzergebnisse angezeigt.
</dc:description>
  <cp:lastModifiedBy>Tobias Holl</cp:lastModifiedBy>
  <cp:lastPrinted>2000-02-04T11:40:06Z</cp:lastPrinted>
  <dcterms:created xsi:type="dcterms:W3CDTF">1998-04-24T10:22:55Z</dcterms:created>
  <dcterms:modified xsi:type="dcterms:W3CDTF">2010-03-14T13:11:06Z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