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3735" windowWidth="9660" windowHeight="3300" activeTab="0"/>
  </bookViews>
  <sheets>
    <sheet name="8ER" sheetId="1" r:id="rId1"/>
    <sheet name="SR08_Gr.1" sheetId="2" r:id="rId2"/>
    <sheet name="SR08_Gr.2" sheetId="3" r:id="rId3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</authors>
  <commentList>
    <comment ref="AO6" authorId="0">
      <text>
        <r>
          <rPr>
            <sz val="8"/>
            <rFont val="Tahoma"/>
            <family val="0"/>
          </rPr>
          <t>Bei richtiger Eingabe der Spielergebnisse, muß !! Weg sein</t>
        </r>
      </text>
    </comment>
  </commentList>
</comments>
</file>

<file path=xl/comments2.xml><?xml version="1.0" encoding="utf-8"?>
<comments xmlns="http://schemas.openxmlformats.org/spreadsheetml/2006/main">
  <authors>
    <author>Ein gesch?tzter Microsoft Office Anwender</author>
  </authors>
  <commentList>
    <comment ref="B4" authorId="0">
      <text>
        <r>
          <rPr>
            <sz val="8"/>
            <rFont val="Tahoma"/>
            <family val="0"/>
          </rPr>
          <t>Eingaben nur in Zelle B4 und C4</t>
        </r>
      </text>
    </comment>
  </commentList>
</comments>
</file>

<file path=xl/comments3.xml><?xml version="1.0" encoding="utf-8"?>
<comments xmlns="http://schemas.openxmlformats.org/spreadsheetml/2006/main">
  <authors>
    <author>Ein gesch?tzter Microsoft Office Anwender</author>
  </authors>
  <commentList>
    <comment ref="B4" authorId="0">
      <text>
        <r>
          <rPr>
            <sz val="8"/>
            <rFont val="Tahoma"/>
            <family val="0"/>
          </rPr>
          <t>Eingaben nur in Zelle B4 und C4</t>
        </r>
      </text>
    </comment>
  </commentList>
</comments>
</file>

<file path=xl/sharedStrings.xml><?xml version="1.0" encoding="utf-8"?>
<sst xmlns="http://schemas.openxmlformats.org/spreadsheetml/2006/main" count="1151" uniqueCount="79">
  <si>
    <t>Nr</t>
  </si>
  <si>
    <t>Name</t>
  </si>
  <si>
    <t>Verein</t>
  </si>
  <si>
    <t>Pkt</t>
  </si>
  <si>
    <t>Satz</t>
  </si>
  <si>
    <t>PL</t>
  </si>
  <si>
    <t>Erg.</t>
  </si>
  <si>
    <t>1.R</t>
  </si>
  <si>
    <t>-</t>
  </si>
  <si>
    <t>4.R</t>
  </si>
  <si>
    <t>5.R</t>
  </si>
  <si>
    <t>2.R</t>
  </si>
  <si>
    <t>6.R</t>
  </si>
  <si>
    <t>3.R</t>
  </si>
  <si>
    <t>7.R</t>
  </si>
  <si>
    <t>Tischtennis</t>
  </si>
  <si>
    <t>BL 1</t>
  </si>
  <si>
    <t>Schiedsrichterzettel</t>
  </si>
  <si>
    <t>Disziplin:</t>
  </si>
  <si>
    <t>RL</t>
  </si>
  <si>
    <t>Schüler Gr.1</t>
  </si>
  <si>
    <t>Gruppe1</t>
  </si>
  <si>
    <t>1.R/1</t>
  </si>
  <si>
    <t>Tisch-Nr.</t>
  </si>
  <si>
    <t>1.R/2</t>
  </si>
  <si>
    <t>Uhrzeit</t>
  </si>
  <si>
    <t>Bälle</t>
  </si>
  <si>
    <t>1.Satz</t>
  </si>
  <si>
    <t>2.Satz</t>
  </si>
  <si>
    <t>3.Satz</t>
  </si>
  <si>
    <t>Ergebnis:</t>
  </si>
  <si>
    <t>Sätze</t>
  </si>
  <si>
    <t>1.R/3</t>
  </si>
  <si>
    <t>1.R/4</t>
  </si>
  <si>
    <t>2.R/1</t>
  </si>
  <si>
    <t>2.R/2</t>
  </si>
  <si>
    <t>BL 2</t>
  </si>
  <si>
    <t>2.R/3</t>
  </si>
  <si>
    <t>2.R/4</t>
  </si>
  <si>
    <t>3.R/1</t>
  </si>
  <si>
    <t>3.R/2</t>
  </si>
  <si>
    <t>3.R/3</t>
  </si>
  <si>
    <t>3.R/4</t>
  </si>
  <si>
    <t>BL 3</t>
  </si>
  <si>
    <t>4.R/1</t>
  </si>
  <si>
    <t>4.R/2</t>
  </si>
  <si>
    <t>4.R/3</t>
  </si>
  <si>
    <t>4.R/4</t>
  </si>
  <si>
    <t>5.R/1</t>
  </si>
  <si>
    <t>5.R/2</t>
  </si>
  <si>
    <t>BL 4</t>
  </si>
  <si>
    <t>5.R/3</t>
  </si>
  <si>
    <t>5.R/4</t>
  </si>
  <si>
    <t>6.R/1</t>
  </si>
  <si>
    <t>6.R/2</t>
  </si>
  <si>
    <t>6.R/3</t>
  </si>
  <si>
    <t>6.R/4</t>
  </si>
  <si>
    <t>BL 5</t>
  </si>
  <si>
    <t>7.R/1</t>
  </si>
  <si>
    <t>7.R/2</t>
  </si>
  <si>
    <t>7.R/3</t>
  </si>
  <si>
    <t>7.R/4</t>
  </si>
  <si>
    <t>4.Satz</t>
  </si>
  <si>
    <t>5.Satz</t>
  </si>
  <si>
    <t>Sieger</t>
  </si>
  <si>
    <t>Mädchen 10</t>
  </si>
  <si>
    <t>Gr 1</t>
  </si>
  <si>
    <t>Mona Brock</t>
  </si>
  <si>
    <t>Saskia Steinleitner</t>
  </si>
  <si>
    <t>Carina Greiner</t>
  </si>
  <si>
    <t>Mandy Kümmel</t>
  </si>
  <si>
    <t>Laura Schweizer</t>
  </si>
  <si>
    <t>Nadia Slim</t>
  </si>
  <si>
    <t>Valerie Hahn</t>
  </si>
  <si>
    <t>TV Deggingen</t>
  </si>
  <si>
    <t>SSV Salach</t>
  </si>
  <si>
    <t>TSG Eislingen</t>
  </si>
  <si>
    <t>Rangliste Mädchen U11 - U15</t>
  </si>
  <si>
    <t>Deggingen 21.03.2010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</si>
</sst>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3" fillId="0" borderId="0">
      <alignment/>
      <protection/>
    </xf>
    <xf numFmtId="0" fontId="16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0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/>
    </xf>
    <xf numFmtId="0" fontId="4" fillId="0" borderId="31" xfId="0" applyFont="1" applyBorder="1" applyAlignment="1" applyProtection="1">
      <alignment horizontal="center"/>
      <protection locked="0"/>
    </xf>
    <xf numFmtId="0" fontId="0" fillId="0" borderId="32" xfId="0" applyBorder="1" applyAlignment="1" applyProtection="1">
      <alignment/>
      <protection/>
    </xf>
    <xf numFmtId="0" fontId="1" fillId="0" borderId="33" xfId="0" applyFont="1" applyFill="1" applyBorder="1" applyAlignment="1" applyProtection="1">
      <alignment/>
      <protection/>
    </xf>
    <xf numFmtId="0" fontId="1" fillId="0" borderId="34" xfId="0" applyFont="1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 locked="0"/>
    </xf>
    <xf numFmtId="0" fontId="1" fillId="0" borderId="35" xfId="0" applyFont="1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0" xfId="0" applyBorder="1" applyAlignment="1">
      <alignment/>
    </xf>
    <xf numFmtId="0" fontId="1" fillId="0" borderId="33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4" fillId="0" borderId="32" xfId="0" applyFont="1" applyBorder="1" applyAlignment="1">
      <alignment/>
    </xf>
    <xf numFmtId="0" fontId="1" fillId="0" borderId="36" xfId="0" applyFont="1" applyFill="1" applyBorder="1" applyAlignment="1" applyProtection="1">
      <alignment/>
      <protection/>
    </xf>
    <xf numFmtId="0" fontId="1" fillId="0" borderId="39" xfId="0" applyFont="1" applyFill="1" applyBorder="1" applyAlignment="1" applyProtection="1">
      <alignment/>
      <protection/>
    </xf>
    <xf numFmtId="0" fontId="1" fillId="0" borderId="36" xfId="0" applyFont="1" applyBorder="1" applyAlignment="1" applyProtection="1">
      <alignment/>
      <protection/>
    </xf>
    <xf numFmtId="0" fontId="1" fillId="0" borderId="39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" fillId="0" borderId="4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41" xfId="0" applyBorder="1" applyAlignment="1">
      <alignment/>
    </xf>
    <xf numFmtId="0" fontId="8" fillId="0" borderId="19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4" fillId="0" borderId="15" xfId="0" applyFont="1" applyBorder="1" applyAlignment="1">
      <alignment/>
    </xf>
    <xf numFmtId="0" fontId="1" fillId="0" borderId="12" xfId="0" applyFont="1" applyFill="1" applyBorder="1" applyAlignment="1" applyProtection="1">
      <alignment/>
      <protection/>
    </xf>
    <xf numFmtId="0" fontId="1" fillId="0" borderId="41" xfId="0" applyFont="1" applyFill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41" xfId="0" applyFont="1" applyBorder="1" applyAlignment="1" applyProtection="1">
      <alignment/>
      <protection/>
    </xf>
    <xf numFmtId="0" fontId="1" fillId="0" borderId="39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4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 quotePrefix="1">
      <alignment horizontal="center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 quotePrefix="1">
      <alignment horizontal="center"/>
      <protection/>
    </xf>
    <xf numFmtId="0" fontId="0" fillId="0" borderId="43" xfId="0" applyFont="1" applyBorder="1" applyAlignment="1" applyProtection="1">
      <alignment/>
      <protection/>
    </xf>
    <xf numFmtId="0" fontId="0" fillId="0" borderId="12" xfId="0" applyFont="1" applyFill="1" applyBorder="1" applyAlignment="1" applyProtection="1" quotePrefix="1">
      <alignment horizontal="center"/>
      <protection/>
    </xf>
    <xf numFmtId="0" fontId="9" fillId="0" borderId="33" xfId="0" applyFont="1" applyBorder="1" applyAlignment="1" applyProtection="1">
      <alignment/>
      <protection/>
    </xf>
    <xf numFmtId="0" fontId="0" fillId="0" borderId="41" xfId="0" applyFont="1" applyBorder="1" applyAlignment="1">
      <alignment/>
    </xf>
    <xf numFmtId="0" fontId="0" fillId="0" borderId="0" xfId="0" applyFont="1" applyAlignment="1">
      <alignment/>
    </xf>
    <xf numFmtId="0" fontId="0" fillId="0" borderId="4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9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 quotePrefix="1">
      <alignment horizontal="center"/>
      <protection/>
    </xf>
    <xf numFmtId="0" fontId="0" fillId="0" borderId="12" xfId="0" applyFont="1" applyBorder="1" applyAlignment="1">
      <alignment/>
    </xf>
    <xf numFmtId="0" fontId="9" fillId="0" borderId="40" xfId="0" applyFont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 quotePrefix="1">
      <alignment horizontal="center"/>
      <protection/>
    </xf>
    <xf numFmtId="0" fontId="8" fillId="0" borderId="41" xfId="0" applyFont="1" applyFill="1" applyBorder="1" applyAlignment="1" applyProtection="1">
      <alignment/>
      <protection/>
    </xf>
    <xf numFmtId="0" fontId="0" fillId="0" borderId="4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6" xfId="0" applyFont="1" applyBorder="1" applyAlignment="1" quotePrefix="1">
      <alignment horizontal="center"/>
    </xf>
    <xf numFmtId="0" fontId="9" fillId="0" borderId="13" xfId="0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6" xfId="0" applyFont="1" applyBorder="1" applyAlignment="1" applyProtection="1">
      <alignment/>
      <protection/>
    </xf>
    <xf numFmtId="0" fontId="8" fillId="0" borderId="36" xfId="0" applyFont="1" applyFill="1" applyBorder="1" applyAlignment="1" applyProtection="1" quotePrefix="1">
      <alignment horizontal="center"/>
      <protection/>
    </xf>
    <xf numFmtId="0" fontId="9" fillId="0" borderId="36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41" xfId="0" applyFont="1" applyBorder="1" applyAlignment="1" applyProtection="1">
      <alignment/>
      <protection/>
    </xf>
    <xf numFmtId="0" fontId="8" fillId="0" borderId="12" xfId="0" applyFont="1" applyBorder="1" applyAlignment="1">
      <alignment horizontal="center"/>
    </xf>
    <xf numFmtId="0" fontId="0" fillId="0" borderId="43" xfId="0" applyFont="1" applyBorder="1" applyAlignment="1" applyProtection="1">
      <alignment/>
      <protection/>
    </xf>
    <xf numFmtId="0" fontId="8" fillId="0" borderId="33" xfId="0" applyFont="1" applyFill="1" applyBorder="1" applyAlignment="1" applyProtection="1" quotePrefix="1">
      <alignment horizontal="center"/>
      <protection/>
    </xf>
    <xf numFmtId="0" fontId="0" fillId="0" borderId="40" xfId="0" applyFont="1" applyBorder="1" applyAlignment="1" applyProtection="1">
      <alignment/>
      <protection/>
    </xf>
    <xf numFmtId="0" fontId="0" fillId="0" borderId="4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6" xfId="0" applyFont="1" applyBorder="1" applyAlignment="1" applyProtection="1" quotePrefix="1">
      <alignment horizontal="center"/>
      <protection/>
    </xf>
    <xf numFmtId="0" fontId="0" fillId="0" borderId="0" xfId="0" applyFont="1" applyAlignment="1">
      <alignment/>
    </xf>
    <xf numFmtId="0" fontId="8" fillId="0" borderId="36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3" xfId="0" applyFont="1" applyBorder="1" applyAlignment="1" applyProtection="1" quotePrefix="1">
      <alignment horizontal="center"/>
      <protection/>
    </xf>
    <xf numFmtId="1" fontId="9" fillId="0" borderId="33" xfId="0" applyNumberFormat="1" applyFont="1" applyBorder="1" applyAlignment="1" applyProtection="1" quotePrefix="1">
      <alignment/>
      <protection/>
    </xf>
    <xf numFmtId="0" fontId="0" fillId="0" borderId="11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50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0" xfId="0" applyFont="1" applyAlignment="1">
      <alignment/>
    </xf>
    <xf numFmtId="0" fontId="0" fillId="0" borderId="44" xfId="0" applyFont="1" applyBorder="1" applyAlignment="1">
      <alignment/>
    </xf>
    <xf numFmtId="0" fontId="0" fillId="0" borderId="12" xfId="0" applyFont="1" applyBorder="1" applyAlignment="1" applyProtection="1" quotePrefix="1">
      <alignment horizontal="center"/>
      <protection/>
    </xf>
    <xf numFmtId="1" fontId="9" fillId="0" borderId="12" xfId="0" applyNumberFormat="1" applyFont="1" applyBorder="1" applyAlignment="1" applyProtection="1" quotePrefix="1">
      <alignment/>
      <protection/>
    </xf>
    <xf numFmtId="0" fontId="8" fillId="0" borderId="26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5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9" fillId="0" borderId="4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3" xfId="0" applyFont="1" applyFill="1" applyBorder="1" applyAlignment="1" applyProtection="1" quotePrefix="1">
      <alignment horizontal="center"/>
      <protection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/>
    </xf>
    <xf numFmtId="0" fontId="0" fillId="0" borderId="51" xfId="0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1" xfId="0" applyFont="1" applyBorder="1" applyAlignment="1" applyProtection="1">
      <alignment/>
      <protection/>
    </xf>
    <xf numFmtId="0" fontId="9" fillId="0" borderId="33" xfId="0" applyFont="1" applyBorder="1" applyAlignment="1" applyProtection="1">
      <alignment horizontal="center"/>
      <protection/>
    </xf>
    <xf numFmtId="0" fontId="9" fillId="0" borderId="41" xfId="0" applyFont="1" applyBorder="1" applyAlignment="1">
      <alignment/>
    </xf>
    <xf numFmtId="0" fontId="9" fillId="0" borderId="12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0" fontId="9" fillId="0" borderId="23" xfId="0" applyFont="1" applyBorder="1" applyAlignment="1">
      <alignment/>
    </xf>
    <xf numFmtId="0" fontId="9" fillId="0" borderId="36" xfId="0" applyFont="1" applyBorder="1" applyAlignment="1" quotePrefix="1">
      <alignment/>
    </xf>
    <xf numFmtId="0" fontId="9" fillId="0" borderId="36" xfId="0" applyFont="1" applyBorder="1" applyAlignment="1">
      <alignment/>
    </xf>
    <xf numFmtId="0" fontId="9" fillId="0" borderId="12" xfId="0" applyFont="1" applyBorder="1" applyAlignment="1" quotePrefix="1">
      <alignment/>
    </xf>
    <xf numFmtId="0" fontId="9" fillId="0" borderId="12" xfId="0" applyFont="1" applyBorder="1" applyAlignment="1" applyProtection="1" quotePrefix="1">
      <alignment horizontal="center"/>
      <protection/>
    </xf>
    <xf numFmtId="0" fontId="9" fillId="0" borderId="13" xfId="0" applyFont="1" applyBorder="1" applyAlignment="1" applyProtection="1" quotePrefix="1">
      <alignment horizontal="center"/>
      <protection/>
    </xf>
    <xf numFmtId="0" fontId="9" fillId="0" borderId="36" xfId="0" applyFont="1" applyBorder="1" applyAlignment="1" applyProtection="1" quotePrefix="1">
      <alignment horizontal="center"/>
      <protection/>
    </xf>
    <xf numFmtId="0" fontId="9" fillId="0" borderId="33" xfId="0" applyFont="1" applyBorder="1" applyAlignment="1" applyProtection="1" quotePrefix="1">
      <alignment horizontal="center"/>
      <protection/>
    </xf>
    <xf numFmtId="0" fontId="9" fillId="0" borderId="33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35" xfId="0" applyFont="1" applyBorder="1" applyAlignment="1" applyProtection="1">
      <alignment horizontal="center"/>
      <protection/>
    </xf>
    <xf numFmtId="0" fontId="4" fillId="33" borderId="28" xfId="0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9" fillId="33" borderId="12" xfId="0" applyFont="1" applyFill="1" applyBorder="1" applyAlignment="1" applyProtection="1">
      <alignment/>
      <protection locked="0"/>
    </xf>
    <xf numFmtId="0" fontId="9" fillId="33" borderId="33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37" xfId="0" applyFont="1" applyFill="1" applyBorder="1" applyAlignment="1" applyProtection="1">
      <alignment/>
      <protection locked="0"/>
    </xf>
    <xf numFmtId="0" fontId="9" fillId="33" borderId="50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9" fillId="33" borderId="28" xfId="0" applyFont="1" applyFill="1" applyBorder="1" applyAlignment="1" applyProtection="1">
      <alignment/>
      <protection locked="0"/>
    </xf>
    <xf numFmtId="0" fontId="9" fillId="33" borderId="27" xfId="0" applyFont="1" applyFill="1" applyBorder="1" applyAlignment="1" applyProtection="1">
      <alignment/>
      <protection locked="0"/>
    </xf>
    <xf numFmtId="0" fontId="9" fillId="33" borderId="29" xfId="0" applyFont="1" applyFill="1" applyBorder="1" applyAlignment="1" applyProtection="1">
      <alignment/>
      <protection locked="0"/>
    </xf>
    <xf numFmtId="0" fontId="9" fillId="33" borderId="31" xfId="0" applyFont="1" applyFill="1" applyBorder="1" applyAlignment="1" applyProtection="1">
      <alignment/>
      <protection locked="0"/>
    </xf>
    <xf numFmtId="0" fontId="9" fillId="33" borderId="30" xfId="0" applyFont="1" applyFill="1" applyBorder="1" applyAlignment="1" applyProtection="1">
      <alignment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0" fillId="33" borderId="28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9" fillId="33" borderId="26" xfId="0" applyFont="1" applyFill="1" applyBorder="1" applyAlignment="1" applyProtection="1">
      <alignment/>
      <protection locked="0"/>
    </xf>
    <xf numFmtId="0" fontId="9" fillId="33" borderId="28" xfId="0" applyFont="1" applyFill="1" applyBorder="1" applyAlignment="1" applyProtection="1">
      <alignment/>
      <protection locked="0"/>
    </xf>
    <xf numFmtId="0" fontId="9" fillId="33" borderId="37" xfId="0" applyFont="1" applyFill="1" applyBorder="1" applyAlignment="1" applyProtection="1">
      <alignment/>
      <protection locked="0"/>
    </xf>
    <xf numFmtId="0" fontId="9" fillId="33" borderId="53" xfId="0" applyFont="1" applyFill="1" applyBorder="1" applyAlignment="1" applyProtection="1">
      <alignment/>
      <protection locked="0"/>
    </xf>
    <xf numFmtId="0" fontId="9" fillId="33" borderId="27" xfId="0" applyFont="1" applyFill="1" applyBorder="1" applyAlignment="1" applyProtection="1">
      <alignment horizontal="center"/>
      <protection locked="0"/>
    </xf>
    <xf numFmtId="0" fontId="9" fillId="33" borderId="31" xfId="0" applyFont="1" applyFill="1" applyBorder="1" applyAlignment="1" applyProtection="1">
      <alignment horizontal="center"/>
      <protection locked="0"/>
    </xf>
    <xf numFmtId="0" fontId="9" fillId="33" borderId="30" xfId="0" applyFont="1" applyFill="1" applyBorder="1" applyAlignment="1" applyProtection="1">
      <alignment horizontal="center"/>
      <protection locked="0"/>
    </xf>
    <xf numFmtId="0" fontId="9" fillId="33" borderId="29" xfId="0" applyFont="1" applyFill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/>
      <protection/>
    </xf>
    <xf numFmtId="0" fontId="0" fillId="34" borderId="41" xfId="0" applyFont="1" applyFill="1" applyBorder="1" applyAlignment="1" applyProtection="1">
      <alignment/>
      <protection/>
    </xf>
    <xf numFmtId="0" fontId="1" fillId="34" borderId="12" xfId="0" applyFont="1" applyFill="1" applyBorder="1" applyAlignment="1" applyProtection="1">
      <alignment horizontal="center"/>
      <protection/>
    </xf>
    <xf numFmtId="0" fontId="0" fillId="34" borderId="54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1" fillId="34" borderId="54" xfId="0" applyFont="1" applyFill="1" applyBorder="1" applyAlignment="1" applyProtection="1">
      <alignment horizontal="center"/>
      <protection/>
    </xf>
    <xf numFmtId="0" fontId="1" fillId="34" borderId="41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5" xfId="0" applyFont="1" applyFill="1" applyBorder="1" applyAlignment="1">
      <alignment/>
    </xf>
    <xf numFmtId="0" fontId="0" fillId="0" borderId="53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34" borderId="56" xfId="0" applyFont="1" applyFill="1" applyBorder="1" applyAlignment="1" applyProtection="1">
      <alignment horizontal="center"/>
      <protection/>
    </xf>
    <xf numFmtId="0" fontId="1" fillId="34" borderId="56" xfId="0" applyFont="1" applyFill="1" applyBorder="1" applyAlignment="1" applyProtection="1">
      <alignment horizontal="center"/>
      <protection/>
    </xf>
    <xf numFmtId="0" fontId="1" fillId="34" borderId="23" xfId="0" applyFont="1" applyFill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16" fontId="12" fillId="0" borderId="0" xfId="51" applyNumberFormat="1" applyFont="1" applyProtection="1" quotePrefix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4" fillId="35" borderId="38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4" fillId="35" borderId="47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4" fillId="35" borderId="36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35" borderId="26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center"/>
    </xf>
    <xf numFmtId="0" fontId="4" fillId="0" borderId="54" xfId="0" applyFont="1" applyBorder="1" applyAlignment="1" applyProtection="1">
      <alignment/>
      <protection/>
    </xf>
    <xf numFmtId="0" fontId="4" fillId="35" borderId="54" xfId="0" applyFont="1" applyFill="1" applyBorder="1" applyAlignment="1" applyProtection="1">
      <alignment/>
      <protection locked="0"/>
    </xf>
    <xf numFmtId="0" fontId="4" fillId="0" borderId="54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9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28" xfId="0" applyFont="1" applyBorder="1" applyAlignment="1">
      <alignment/>
    </xf>
    <xf numFmtId="0" fontId="4" fillId="35" borderId="32" xfId="0" applyFont="1" applyFill="1" applyBorder="1" applyAlignment="1">
      <alignment/>
    </xf>
    <xf numFmtId="0" fontId="0" fillId="0" borderId="54" xfId="0" applyBorder="1" applyAlignment="1">
      <alignment horizontal="center"/>
    </xf>
    <xf numFmtId="0" fontId="4" fillId="0" borderId="41" xfId="0" applyFont="1" applyBorder="1" applyAlignment="1">
      <alignment/>
    </xf>
    <xf numFmtId="0" fontId="0" fillId="0" borderId="0" xfId="0" applyAlignment="1">
      <alignment horizontal="center"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right"/>
    </xf>
    <xf numFmtId="0" fontId="5" fillId="33" borderId="6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5" fillId="0" borderId="0" xfId="0" applyFont="1" applyAlignment="1" applyProtection="1">
      <alignment/>
      <protection locked="0"/>
    </xf>
    <xf numFmtId="0" fontId="6" fillId="36" borderId="0" xfId="0" applyFont="1" applyFill="1" applyAlignment="1" applyProtection="1">
      <alignment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1" fillId="37" borderId="0" xfId="0" applyFont="1" applyFill="1" applyBorder="1" applyAlignment="1" applyProtection="1">
      <alignment/>
      <protection locked="0"/>
    </xf>
    <xf numFmtId="0" fontId="16" fillId="38" borderId="61" xfId="52" applyFont="1" applyFill="1" applyBorder="1" applyAlignment="1" applyProtection="1">
      <alignment horizontal="left"/>
      <protection locked="0"/>
    </xf>
    <xf numFmtId="0" fontId="5" fillId="33" borderId="54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4" fillId="33" borderId="26" xfId="0" applyFont="1" applyFill="1" applyBorder="1" applyAlignment="1" applyProtection="1">
      <alignment horizontal="center"/>
      <protection locked="0"/>
    </xf>
    <xf numFmtId="0" fontId="4" fillId="33" borderId="54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28" xfId="0" applyFont="1" applyBorder="1" applyAlignment="1" applyProtection="1">
      <alignment/>
      <protection/>
    </xf>
    <xf numFmtId="0" fontId="9" fillId="0" borderId="53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19" xfId="0" applyFont="1" applyBorder="1" applyAlignment="1" quotePrefix="1">
      <alignment/>
    </xf>
    <xf numFmtId="0" fontId="9" fillId="0" borderId="51" xfId="0" applyFont="1" applyBorder="1" applyAlignment="1" applyProtection="1">
      <alignment/>
      <protection/>
    </xf>
    <xf numFmtId="0" fontId="9" fillId="0" borderId="19" xfId="0" applyFont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14" fontId="0" fillId="0" borderId="0" xfId="0" applyNumberFormat="1" applyAlignment="1">
      <alignment/>
    </xf>
    <xf numFmtId="0" fontId="1" fillId="39" borderId="26" xfId="0" applyFont="1" applyFill="1" applyBorder="1" applyAlignment="1" applyProtection="1">
      <alignment horizontal="center"/>
      <protection/>
    </xf>
    <xf numFmtId="0" fontId="1" fillId="39" borderId="12" xfId="0" applyFont="1" applyFill="1" applyBorder="1" applyAlignment="1" applyProtection="1">
      <alignment horizontal="center"/>
      <protection/>
    </xf>
    <xf numFmtId="0" fontId="1" fillId="39" borderId="54" xfId="0" applyFont="1" applyFill="1" applyBorder="1" applyAlignment="1" applyProtection="1">
      <alignment horizontal="center"/>
      <protection/>
    </xf>
    <xf numFmtId="0" fontId="0" fillId="39" borderId="5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41" xfId="0" applyFont="1" applyFill="1" applyBorder="1" applyAlignment="1">
      <alignment/>
    </xf>
    <xf numFmtId="0" fontId="0" fillId="39" borderId="12" xfId="0" applyFont="1" applyFill="1" applyBorder="1" applyAlignment="1">
      <alignment/>
    </xf>
    <xf numFmtId="0" fontId="0" fillId="0" borderId="26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10erfeld98" xfId="51"/>
    <cellStyle name="Standard_Tabelle1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242</xdr:row>
      <xdr:rowOff>0</xdr:rowOff>
    </xdr:from>
    <xdr:to>
      <xdr:col>3</xdr:col>
      <xdr:colOff>133350</xdr:colOff>
      <xdr:row>242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161925" y="487680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242</xdr:row>
      <xdr:rowOff>0</xdr:rowOff>
    </xdr:from>
    <xdr:to>
      <xdr:col>8</xdr:col>
      <xdr:colOff>238125</xdr:colOff>
      <xdr:row>242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3457575" y="4876800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G31"/>
  <sheetViews>
    <sheetView tabSelected="1" zoomScalePageLayoutView="0" workbookViewId="0" topLeftCell="A10">
      <selection activeCell="AS31" sqref="AS31"/>
    </sheetView>
  </sheetViews>
  <sheetFormatPr defaultColWidth="11.421875" defaultRowHeight="12.75"/>
  <cols>
    <col min="1" max="1" width="3.7109375" style="0" customWidth="1"/>
    <col min="2" max="4" width="1.8515625" style="0" customWidth="1"/>
    <col min="5" max="5" width="16.57421875" style="0" customWidth="1"/>
    <col min="6" max="6" width="1.7109375" style="0" customWidth="1"/>
    <col min="7" max="7" width="17.57421875" style="0" customWidth="1"/>
    <col min="8" max="8" width="2.00390625" style="0" customWidth="1"/>
    <col min="9" max="9" width="1.8515625" style="4" customWidth="1"/>
    <col min="10" max="10" width="2.00390625" style="0" customWidth="1"/>
    <col min="11" max="13" width="1.8515625" style="0" customWidth="1"/>
    <col min="14" max="14" width="2.00390625" style="0" customWidth="1"/>
    <col min="15" max="15" width="1.8515625" style="0" customWidth="1"/>
    <col min="16" max="17" width="2.00390625" style="0" customWidth="1"/>
    <col min="18" max="18" width="1.8515625" style="0" customWidth="1"/>
    <col min="19" max="20" width="2.00390625" style="0" customWidth="1"/>
    <col min="21" max="21" width="1.8515625" style="0" customWidth="1"/>
    <col min="22" max="23" width="2.00390625" style="0" customWidth="1"/>
    <col min="24" max="24" width="1.8515625" style="0" customWidth="1"/>
    <col min="25" max="26" width="2.00390625" style="0" customWidth="1"/>
    <col min="27" max="27" width="1.8515625" style="0" customWidth="1"/>
    <col min="28" max="29" width="2.00390625" style="0" customWidth="1"/>
    <col min="30" max="34" width="1.8515625" style="0" customWidth="1"/>
    <col min="35" max="35" width="3.28125" style="0" customWidth="1"/>
    <col min="36" max="36" width="1.8515625" style="0" customWidth="1"/>
    <col min="37" max="37" width="3.28125" style="0" customWidth="1"/>
    <col min="38" max="38" width="1.8515625" style="0" customWidth="1"/>
    <col min="39" max="39" width="3.28125" style="0" customWidth="1"/>
    <col min="40" max="40" width="0.2890625" style="0" hidden="1" customWidth="1"/>
    <col min="41" max="41" width="3.8515625" style="0" customWidth="1"/>
    <col min="42" max="42" width="3.140625" style="0" customWidth="1"/>
    <col min="43" max="43" width="7.57421875" style="0" customWidth="1"/>
    <col min="44" max="44" width="5.421875" style="0" customWidth="1"/>
    <col min="45" max="45" width="6.8515625" style="0" customWidth="1"/>
    <col min="46" max="47" width="10.7109375" style="0" customWidth="1"/>
    <col min="54" max="54" width="6.8515625" style="0" customWidth="1"/>
    <col min="63" max="63" width="6.8515625" style="0" customWidth="1"/>
    <col min="72" max="72" width="6.8515625" style="0" customWidth="1"/>
    <col min="81" max="81" width="6.8515625" style="0" customWidth="1"/>
  </cols>
  <sheetData>
    <row r="1" spans="1:37" ht="15.75" customHeight="1">
      <c r="A1" s="282" t="s">
        <v>77</v>
      </c>
      <c r="Y1" s="286" t="s">
        <v>78</v>
      </c>
      <c r="AB1" s="177"/>
      <c r="AF1" s="300"/>
      <c r="AI1" s="66"/>
      <c r="AK1" s="238"/>
    </row>
    <row r="2" spans="1:39" ht="15.75" customHeight="1">
      <c r="A2" s="173"/>
      <c r="B2" s="2"/>
      <c r="C2" s="2"/>
      <c r="D2" s="2"/>
      <c r="E2" s="2"/>
      <c r="F2" s="2"/>
      <c r="G2" s="239"/>
      <c r="H2" s="173"/>
      <c r="I2" s="174"/>
      <c r="J2" s="173"/>
      <c r="K2" s="173"/>
      <c r="L2" s="173"/>
      <c r="M2" s="17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 customHeight="1">
      <c r="A3" s="283"/>
      <c r="B3" s="283"/>
      <c r="C3" s="283"/>
      <c r="D3" s="2"/>
      <c r="E3" s="2"/>
      <c r="F3" s="283"/>
      <c r="G3" s="284"/>
      <c r="H3" s="285"/>
      <c r="I3" s="174"/>
      <c r="J3" s="173"/>
      <c r="K3" s="173"/>
      <c r="L3" s="173"/>
      <c r="M3" s="17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82"/>
      <c r="AG3" s="3"/>
      <c r="AH3" s="3"/>
      <c r="AI3" s="3"/>
      <c r="AJ3" s="3"/>
      <c r="AK3" s="3"/>
      <c r="AL3" s="3"/>
      <c r="AM3" s="3"/>
    </row>
    <row r="4" spans="1:40" ht="9.75" customHeight="1" thickBot="1">
      <c r="A4" s="7"/>
      <c r="B4" s="1"/>
      <c r="C4" s="1"/>
      <c r="D4" s="1"/>
      <c r="E4" s="42"/>
      <c r="F4" s="1"/>
      <c r="G4" s="1"/>
      <c r="H4" s="1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5.75">
      <c r="A5" s="17" t="s">
        <v>0</v>
      </c>
      <c r="B5" s="18"/>
      <c r="C5" s="18"/>
      <c r="D5" s="18"/>
      <c r="E5" s="12" t="s">
        <v>1</v>
      </c>
      <c r="F5" s="11"/>
      <c r="G5" s="12" t="s">
        <v>2</v>
      </c>
      <c r="H5" s="23"/>
      <c r="I5" s="70">
        <v>1</v>
      </c>
      <c r="J5" s="24"/>
      <c r="K5" s="23"/>
      <c r="L5" s="70">
        <v>2</v>
      </c>
      <c r="M5" s="71"/>
      <c r="N5" s="70"/>
      <c r="O5" s="70">
        <v>3</v>
      </c>
      <c r="P5" s="71"/>
      <c r="Q5" s="72"/>
      <c r="R5" s="70">
        <v>4</v>
      </c>
      <c r="S5" s="70"/>
      <c r="T5" s="72"/>
      <c r="U5" s="70">
        <v>5</v>
      </c>
      <c r="V5" s="71"/>
      <c r="W5" s="70"/>
      <c r="X5" s="70">
        <v>6</v>
      </c>
      <c r="Y5" s="71"/>
      <c r="Z5" s="70"/>
      <c r="AA5" s="70">
        <v>7</v>
      </c>
      <c r="AB5" s="70"/>
      <c r="AC5" s="72"/>
      <c r="AD5" s="70">
        <v>8</v>
      </c>
      <c r="AE5" s="24"/>
      <c r="AF5" s="26"/>
      <c r="AG5" s="26" t="s">
        <v>3</v>
      </c>
      <c r="AH5" s="24"/>
      <c r="AI5" s="24"/>
      <c r="AJ5" s="27" t="s">
        <v>4</v>
      </c>
      <c r="AK5" s="25"/>
      <c r="AL5" s="6"/>
      <c r="AM5" s="274" t="s">
        <v>5</v>
      </c>
      <c r="AN5" s="15"/>
    </row>
    <row r="6" spans="1:44" ht="15.75">
      <c r="A6" s="19">
        <v>1</v>
      </c>
      <c r="B6" s="287" t="s">
        <v>67</v>
      </c>
      <c r="C6" s="65"/>
      <c r="D6" s="20"/>
      <c r="E6" s="69"/>
      <c r="F6" s="65" t="s">
        <v>74</v>
      </c>
      <c r="G6" s="69"/>
      <c r="H6" s="301"/>
      <c r="I6" s="302"/>
      <c r="J6" s="303"/>
      <c r="K6" s="201">
        <f>IF(I20&lt;&gt;"",I20,"")</f>
        <v>3</v>
      </c>
      <c r="L6" s="202" t="str">
        <f>IF(M6&lt;&gt;"",":","")</f>
        <v>:</v>
      </c>
      <c r="M6" s="203">
        <f>IF(K20&lt;&gt;"",K20,"")</f>
        <v>2</v>
      </c>
      <c r="N6" s="201">
        <f>IF(I24&lt;&gt;"",I24,"")</f>
        <v>3</v>
      </c>
      <c r="O6" s="202" t="str">
        <f>IF(P6&lt;&gt;"",":","")</f>
        <v>:</v>
      </c>
      <c r="P6" s="203">
        <f>IF(K24&lt;&gt;"",K24,"")</f>
        <v>0</v>
      </c>
      <c r="Q6" s="201">
        <f>IF(AK16&lt;&gt;"",AK16,"")</f>
        <v>3</v>
      </c>
      <c r="R6" s="202" t="str">
        <f>IF(S6&lt;&gt;"",":","")</f>
        <v>:</v>
      </c>
      <c r="S6" s="204">
        <f>IF(AM16&lt;&gt;"",AM16,"")</f>
        <v>0</v>
      </c>
      <c r="T6" s="201">
        <f>IF(AK20&lt;&gt;"",AK20,"")</f>
        <v>0</v>
      </c>
      <c r="U6" s="202" t="str">
        <f>IF(V6&lt;&gt;"",":","")</f>
        <v>:</v>
      </c>
      <c r="V6" s="203">
        <f>IF(AM20&lt;&gt;"",AM20,"")</f>
        <v>3</v>
      </c>
      <c r="W6" s="204">
        <f>IF(AK25&lt;&gt;"",AK25,"")</f>
        <v>0</v>
      </c>
      <c r="X6" s="202" t="str">
        <f>IF(Y6&lt;&gt;"",":","")</f>
        <v>:</v>
      </c>
      <c r="Y6" s="203">
        <f>IF(AM25&lt;&gt;"",AM25,"")</f>
        <v>3</v>
      </c>
      <c r="Z6" s="204">
        <f>IF(AK29&lt;&gt;"",AK29,"")</f>
        <v>0</v>
      </c>
      <c r="AA6" s="202" t="str">
        <f aca="true" t="shared" si="0" ref="AA6:AA11">IF(AB6&lt;&gt;"",":","")</f>
        <v>:</v>
      </c>
      <c r="AB6" s="204">
        <f>IF(AM29&lt;&gt;"",AM29,"")</f>
        <v>3</v>
      </c>
      <c r="AC6" s="201">
        <f>IF(I16&lt;&gt;"",I16,"")</f>
      </c>
      <c r="AD6" s="202">
        <f aca="true" t="shared" si="1" ref="AD6:AD12">IF(AE6&lt;&gt;"",":","")</f>
      </c>
      <c r="AE6" s="204">
        <f>IF(K16&lt;&gt;"",K16,"")</f>
      </c>
      <c r="AF6" s="205">
        <f>IF(H6&gt;J6,1)+IF(K6&gt;M6,1)+IF(N6&gt;P6,1)+IF(Q6&gt;S6,1)+IF(T6&gt;V6,1)+IF(W6&gt;Y6,1)+IF(Z6&gt;AB6,1)+IF(AC6&gt;AE6,1)</f>
        <v>3</v>
      </c>
      <c r="AG6" s="204" t="str">
        <f>IF(AH6&lt;&gt;"",":","")</f>
        <v>:</v>
      </c>
      <c r="AH6" s="203">
        <f>IF(J6&gt;H6,1)+IF(M6&gt;K6,1)+IF(P6&gt;N6,1)+IF(S6&gt;Q6,1)+IF(V6&gt;T6,1)+IF(Y6&gt;W6,1)+IF(AB6&gt;Z6,1)+IF(AE6&gt;AC6,1)</f>
        <v>3</v>
      </c>
      <c r="AI6" s="204">
        <f aca="true" t="shared" si="2" ref="AI6:AI13">SUM(H6,K6,N6,Q6,T6,W6,Z6,AC6)</f>
        <v>9</v>
      </c>
      <c r="AJ6" s="204" t="str">
        <f>IF(AK6&lt;&gt;"",":","")</f>
        <v>:</v>
      </c>
      <c r="AK6" s="204">
        <f aca="true" t="shared" si="3" ref="AK6:AK13">SUM(J6,M6,P6,S6,V6,Y6,AB6,AE6,)</f>
        <v>11</v>
      </c>
      <c r="AL6" s="34"/>
      <c r="AM6" s="272">
        <f>RANK(AR6,AR$6:AR$12)</f>
        <v>4</v>
      </c>
      <c r="AN6" s="35"/>
      <c r="AO6" s="240" t="str">
        <f>IF(AF6+AH6&lt;&gt;7,"!!","")</f>
        <v>!!</v>
      </c>
      <c r="AR6" s="271">
        <f aca="true" t="shared" si="4" ref="AR6:AR13">(AF6-AH6)*1000+(AI6-AK6)*100</f>
        <v>-200</v>
      </c>
    </row>
    <row r="7" spans="1:44" ht="15.75">
      <c r="A7" s="19">
        <v>2</v>
      </c>
      <c r="B7" s="299" t="s">
        <v>68</v>
      </c>
      <c r="C7" s="65"/>
      <c r="D7" s="20"/>
      <c r="E7" s="69"/>
      <c r="F7" s="65" t="s">
        <v>74</v>
      </c>
      <c r="G7" s="69"/>
      <c r="H7" s="206">
        <f>IF(K20&lt;&gt;"",K20,"")</f>
        <v>2</v>
      </c>
      <c r="I7" s="202" t="str">
        <f aca="true" t="shared" si="5" ref="I7:I13">IF(J7&lt;&gt;"",":","")</f>
        <v>:</v>
      </c>
      <c r="J7" s="207">
        <f>IF(I20&lt;&gt;"",I20,"")</f>
        <v>3</v>
      </c>
      <c r="K7" s="208"/>
      <c r="L7" s="209"/>
      <c r="M7" s="210"/>
      <c r="N7" s="201">
        <f>IF(I29&lt;&gt;"",I29,"")</f>
        <v>3</v>
      </c>
      <c r="O7" s="202" t="str">
        <f>IF(P7&lt;&gt;"",":","")</f>
        <v>:</v>
      </c>
      <c r="P7" s="203">
        <f>IF(K29&lt;&gt;"",K29,"")</f>
        <v>0</v>
      </c>
      <c r="Q7" s="201">
        <f>IF(AK19&lt;&gt;"",AK19,"")</f>
        <v>3</v>
      </c>
      <c r="R7" s="202" t="str">
        <f>IF(S7&lt;&gt;"",":","")</f>
        <v>:</v>
      </c>
      <c r="S7" s="204">
        <f>IF(AM19&lt;&gt;"",AM19,"")</f>
        <v>0</v>
      </c>
      <c r="T7" s="201">
        <f>IF(AK24&lt;&gt;"",AK24,"")</f>
        <v>0</v>
      </c>
      <c r="U7" s="202" t="str">
        <f>IF(V7&lt;&gt;"",":","")</f>
        <v>:</v>
      </c>
      <c r="V7" s="203">
        <f>IF(AM24&lt;&gt;"",AM24,"")</f>
        <v>3</v>
      </c>
      <c r="W7" s="204">
        <f>IF(AK28&lt;&gt;"",AK28,"")</f>
        <v>0</v>
      </c>
      <c r="X7" s="202" t="str">
        <f>IF(Y7&lt;&gt;"",":","")</f>
        <v>:</v>
      </c>
      <c r="Y7" s="203">
        <f>IF(AM28&lt;&gt;"",AM28,"")</f>
        <v>3</v>
      </c>
      <c r="Z7" s="204">
        <f>IF(I17&lt;&gt;"",I17,"")</f>
        <v>0</v>
      </c>
      <c r="AA7" s="202" t="str">
        <f t="shared" si="0"/>
        <v>:</v>
      </c>
      <c r="AB7" s="204">
        <f>IF(K17&lt;&gt;"",K17,"")</f>
        <v>3</v>
      </c>
      <c r="AC7" s="201">
        <f>IF(I25&lt;&gt;"",I25,"")</f>
      </c>
      <c r="AD7" s="202">
        <f t="shared" si="1"/>
      </c>
      <c r="AE7" s="204">
        <f>IF(K25&lt;&gt;"",K25,"")</f>
      </c>
      <c r="AF7" s="205">
        <f aca="true" t="shared" si="6" ref="AF7:AF13">IF(H7&gt;J7,1)+IF(K7&gt;M7,1)+IF(N7&gt;P7,1)+IF(Q7&gt;S7,1)+IF(T7&gt;V7,1)+IF(W7&gt;Y7,1)+IF(Z7&gt;AB7,1)+IF(AC7&gt;AE7,1)</f>
        <v>2</v>
      </c>
      <c r="AG7" s="204" t="str">
        <f aca="true" t="shared" si="7" ref="AG7:AG13">IF(AH7&lt;&gt;"",":","")</f>
        <v>:</v>
      </c>
      <c r="AH7" s="203">
        <f aca="true" t="shared" si="8" ref="AH7:AH13">IF(J7&gt;H7,1)+IF(M7&gt;K7,1)+IF(P7&gt;N7,1)+IF(S7&gt;Q7,1)+IF(V7&gt;T7,1)+IF(Y7&gt;W7,1)+IF(AB7&gt;Z7,1)+IF(AE7&gt;AC7,1)</f>
        <v>4</v>
      </c>
      <c r="AI7" s="204">
        <f t="shared" si="2"/>
        <v>8</v>
      </c>
      <c r="AJ7" s="204" t="str">
        <f aca="true" t="shared" si="9" ref="AJ7:AJ13">IF(AK7&lt;&gt;"",":","")</f>
        <v>:</v>
      </c>
      <c r="AK7" s="204">
        <f t="shared" si="3"/>
        <v>12</v>
      </c>
      <c r="AL7" s="34"/>
      <c r="AM7" s="272">
        <f aca="true" t="shared" si="10" ref="AM7:AM12">RANK(AR7,AR$6:AR$12)</f>
        <v>5</v>
      </c>
      <c r="AN7" s="36"/>
      <c r="AO7" s="191" t="str">
        <f aca="true" t="shared" si="11" ref="AO7:AO13">IF(AF7+AH7&lt;&gt;7,"!!","")</f>
        <v>!!</v>
      </c>
      <c r="AR7" s="271">
        <f t="shared" si="4"/>
        <v>-2400</v>
      </c>
    </row>
    <row r="8" spans="1:44" ht="15.75">
      <c r="A8" s="19">
        <v>3</v>
      </c>
      <c r="B8" s="299" t="s">
        <v>69</v>
      </c>
      <c r="C8" s="65"/>
      <c r="D8" s="20"/>
      <c r="E8" s="69"/>
      <c r="F8" s="65" t="s">
        <v>74</v>
      </c>
      <c r="G8" s="69"/>
      <c r="H8" s="206">
        <f>IF(K24&lt;&gt;"",K24,"")</f>
        <v>0</v>
      </c>
      <c r="I8" s="202" t="str">
        <f t="shared" si="5"/>
        <v>:</v>
      </c>
      <c r="J8" s="207">
        <f>IF(I24&lt;&gt;"",I24,"")</f>
        <v>3</v>
      </c>
      <c r="K8" s="206">
        <f>IF(K29&lt;&gt;"",K29,"")</f>
        <v>0</v>
      </c>
      <c r="L8" s="202" t="str">
        <f aca="true" t="shared" si="12" ref="L8:L13">IF(M8&lt;&gt;"",":","")</f>
        <v>:</v>
      </c>
      <c r="M8" s="207">
        <f>IF(I29&lt;&gt;"",I29,"")</f>
        <v>3</v>
      </c>
      <c r="N8" s="210"/>
      <c r="O8" s="211"/>
      <c r="P8" s="212"/>
      <c r="Q8" s="201">
        <f>IF(AK23&lt;&gt;"",AK23,"")</f>
        <v>1</v>
      </c>
      <c r="R8" s="202" t="str">
        <f>IF(S8&lt;&gt;"",":","")</f>
        <v>:</v>
      </c>
      <c r="S8" s="204">
        <f>IF(AM23&lt;&gt;"",AM23,"")</f>
        <v>3</v>
      </c>
      <c r="T8" s="201">
        <f>IF(AK27&lt;&gt;"",AK27,"")</f>
        <v>0</v>
      </c>
      <c r="U8" s="202" t="str">
        <f>IF(V8&lt;&gt;"",":","")</f>
        <v>:</v>
      </c>
      <c r="V8" s="203">
        <f>IF(AM27&lt;&gt;"",AM27,"")</f>
        <v>3</v>
      </c>
      <c r="W8" s="204">
        <f>IF(I18&lt;&gt;"",I18,"")</f>
        <v>0</v>
      </c>
      <c r="X8" s="202" t="str">
        <f>IF(Y8&lt;&gt;"",":","")</f>
        <v>:</v>
      </c>
      <c r="Y8" s="203">
        <f>IF(K18&lt;&gt;"",K18,"")</f>
        <v>3</v>
      </c>
      <c r="Z8" s="204">
        <f>IF(I21&lt;&gt;"",I21,"")</f>
        <v>0</v>
      </c>
      <c r="AA8" s="202" t="str">
        <f t="shared" si="0"/>
        <v>:</v>
      </c>
      <c r="AB8" s="204">
        <f>IF(K21&lt;&gt;"",K21,"")</f>
        <v>3</v>
      </c>
      <c r="AC8" s="201">
        <f>IF(AK18&lt;&gt;"",AK18,"")</f>
      </c>
      <c r="AD8" s="202">
        <f t="shared" si="1"/>
      </c>
      <c r="AE8" s="204">
        <f>IF(AM18&lt;&gt;"",AM18,"")</f>
      </c>
      <c r="AF8" s="205">
        <f t="shared" si="6"/>
        <v>0</v>
      </c>
      <c r="AG8" s="204" t="str">
        <f t="shared" si="7"/>
        <v>:</v>
      </c>
      <c r="AH8" s="203">
        <f t="shared" si="8"/>
        <v>6</v>
      </c>
      <c r="AI8" s="204">
        <f t="shared" si="2"/>
        <v>1</v>
      </c>
      <c r="AJ8" s="204" t="str">
        <f t="shared" si="9"/>
        <v>:</v>
      </c>
      <c r="AK8" s="204">
        <f t="shared" si="3"/>
        <v>18</v>
      </c>
      <c r="AL8" s="34"/>
      <c r="AM8" s="272">
        <f t="shared" si="10"/>
        <v>7</v>
      </c>
      <c r="AN8" s="36"/>
      <c r="AO8" s="191" t="str">
        <f t="shared" si="11"/>
        <v>!!</v>
      </c>
      <c r="AR8" s="271">
        <f t="shared" si="4"/>
        <v>-7700</v>
      </c>
    </row>
    <row r="9" spans="1:44" ht="15.75">
      <c r="A9" s="19">
        <v>4</v>
      </c>
      <c r="B9" s="299" t="s">
        <v>70</v>
      </c>
      <c r="C9" s="65"/>
      <c r="D9" s="20"/>
      <c r="E9" s="69"/>
      <c r="F9" s="65" t="s">
        <v>74</v>
      </c>
      <c r="G9" s="69"/>
      <c r="H9" s="206">
        <f>IF(AM16&lt;&gt;"",AM16,"")</f>
        <v>0</v>
      </c>
      <c r="I9" s="202" t="str">
        <f t="shared" si="5"/>
        <v>:</v>
      </c>
      <c r="J9" s="207">
        <f>IF(AK16&lt;&gt;"",AK16,"")</f>
        <v>3</v>
      </c>
      <c r="K9" s="206">
        <f>IF(AM19&lt;&gt;"",AM19,"")</f>
        <v>0</v>
      </c>
      <c r="L9" s="202" t="str">
        <f t="shared" si="12"/>
        <v>:</v>
      </c>
      <c r="M9" s="207">
        <f>IF(AK19&lt;&gt;"",AK19,"")</f>
        <v>3</v>
      </c>
      <c r="N9" s="206">
        <f>IF(AM23&lt;&gt;"",AM23,"")</f>
        <v>3</v>
      </c>
      <c r="O9" s="202" t="str">
        <f>IF(P9&lt;&gt;"",":","")</f>
        <v>:</v>
      </c>
      <c r="P9" s="203">
        <f>IF(AK23&lt;&gt;"",AK23,"")</f>
        <v>1</v>
      </c>
      <c r="Q9" s="213"/>
      <c r="R9" s="214"/>
      <c r="S9" s="215"/>
      <c r="T9" s="201">
        <f>IF(I19&lt;&gt;"",I19,"")</f>
        <v>0</v>
      </c>
      <c r="U9" s="202" t="str">
        <f>IF(V9&lt;&gt;"",":","")</f>
        <v>:</v>
      </c>
      <c r="V9" s="203">
        <f>IF(K19&lt;&gt;"",K19,"")</f>
        <v>3</v>
      </c>
      <c r="W9" s="204">
        <f>IF(I22&lt;&gt;"",I22,"")</f>
        <v>0</v>
      </c>
      <c r="X9" s="202" t="str">
        <f>IF(Y9&lt;&gt;"",":","")</f>
        <v>:</v>
      </c>
      <c r="Y9" s="203">
        <f>IF(K22&lt;&gt;"",K22,"")</f>
        <v>3</v>
      </c>
      <c r="Z9" s="204">
        <f>IF(I26&lt;&gt;"",I26,"")</f>
        <v>0</v>
      </c>
      <c r="AA9" s="202" t="str">
        <f t="shared" si="0"/>
        <v>:</v>
      </c>
      <c r="AB9" s="204">
        <f>IF(K26&lt;&gt;"",K26,"")</f>
        <v>3</v>
      </c>
      <c r="AC9" s="201">
        <f>IF(AK26&lt;&gt;"",AK26,"")</f>
      </c>
      <c r="AD9" s="202">
        <f t="shared" si="1"/>
      </c>
      <c r="AE9" s="204">
        <f>IF(AM26&lt;&gt;"",AM26,"")</f>
      </c>
      <c r="AF9" s="205">
        <f t="shared" si="6"/>
        <v>1</v>
      </c>
      <c r="AG9" s="204" t="str">
        <f t="shared" si="7"/>
        <v>:</v>
      </c>
      <c r="AH9" s="203">
        <f t="shared" si="8"/>
        <v>5</v>
      </c>
      <c r="AI9" s="204">
        <f t="shared" si="2"/>
        <v>3</v>
      </c>
      <c r="AJ9" s="204" t="str">
        <f t="shared" si="9"/>
        <v>:</v>
      </c>
      <c r="AK9" s="204">
        <f t="shared" si="3"/>
        <v>16</v>
      </c>
      <c r="AL9" s="34"/>
      <c r="AM9" s="272">
        <f t="shared" si="10"/>
        <v>6</v>
      </c>
      <c r="AN9" s="36"/>
      <c r="AO9" s="191" t="str">
        <f t="shared" si="11"/>
        <v>!!</v>
      </c>
      <c r="AR9" s="271">
        <f t="shared" si="4"/>
        <v>-5300</v>
      </c>
    </row>
    <row r="10" spans="1:44" ht="15.75">
      <c r="A10" s="157">
        <v>5</v>
      </c>
      <c r="B10" s="299" t="s">
        <v>71</v>
      </c>
      <c r="C10" s="65"/>
      <c r="D10" s="65"/>
      <c r="E10" s="69"/>
      <c r="F10" s="308" t="s">
        <v>75</v>
      </c>
      <c r="G10" s="69"/>
      <c r="H10" s="206">
        <f>IF(AM20&lt;&gt;"",AM20,"")</f>
        <v>3</v>
      </c>
      <c r="I10" s="202" t="str">
        <f t="shared" si="5"/>
        <v>:</v>
      </c>
      <c r="J10" s="207">
        <f>IF(AK20&lt;&gt;"",AK20,"")</f>
        <v>0</v>
      </c>
      <c r="K10" s="206">
        <f>IF(AM24&lt;&gt;"",AM24,"")</f>
        <v>3</v>
      </c>
      <c r="L10" s="202" t="str">
        <f t="shared" si="12"/>
        <v>:</v>
      </c>
      <c r="M10" s="207">
        <f>IF(AK24&lt;&gt;"",AK24,"")</f>
        <v>0</v>
      </c>
      <c r="N10" s="216">
        <f>IF(AM27&lt;&gt;"",AM27,"")</f>
        <v>3</v>
      </c>
      <c r="O10" s="202" t="str">
        <f>IF(P10&lt;&gt;"",":","")</f>
        <v>:</v>
      </c>
      <c r="P10" s="217">
        <f>IF(AK27&lt;&gt;"",AK27,"")</f>
        <v>0</v>
      </c>
      <c r="Q10" s="218">
        <f>IF(K19&lt;&gt;"",K19,"")</f>
        <v>3</v>
      </c>
      <c r="R10" s="202" t="str">
        <f>IF(S10&lt;&gt;"",":","")</f>
        <v>:</v>
      </c>
      <c r="S10" s="218">
        <f>IF(I19&lt;&gt;"",I19,"")</f>
        <v>0</v>
      </c>
      <c r="T10" s="304"/>
      <c r="U10" s="305"/>
      <c r="V10" s="306"/>
      <c r="W10" s="204">
        <f>IF(I27&lt;&gt;"",I27,"")</f>
        <v>3</v>
      </c>
      <c r="X10" s="202" t="str">
        <f>IF(Y10&lt;&gt;"",":","")</f>
        <v>:</v>
      </c>
      <c r="Y10" s="203">
        <f>IF(K27&lt;&gt;"",K27,"")</f>
        <v>1</v>
      </c>
      <c r="Z10" s="204">
        <f>IF(AK17&lt;&gt;"",AK17,"")</f>
        <v>3</v>
      </c>
      <c r="AA10" s="202" t="str">
        <f t="shared" si="0"/>
        <v>:</v>
      </c>
      <c r="AB10" s="204">
        <f>IF(AM17&lt;&gt;"",AM17,"")</f>
        <v>1</v>
      </c>
      <c r="AC10" s="201">
        <f>IF(I23&lt;&gt;"",I23,"")</f>
      </c>
      <c r="AD10" s="202">
        <f t="shared" si="1"/>
      </c>
      <c r="AE10" s="204">
        <f>IF(K23&lt;&gt;"",K23,"")</f>
      </c>
      <c r="AF10" s="205">
        <f t="shared" si="6"/>
        <v>6</v>
      </c>
      <c r="AG10" s="204" t="str">
        <f t="shared" si="7"/>
        <v>:</v>
      </c>
      <c r="AH10" s="203">
        <f t="shared" si="8"/>
        <v>0</v>
      </c>
      <c r="AI10" s="204">
        <f t="shared" si="2"/>
        <v>18</v>
      </c>
      <c r="AJ10" s="204" t="str">
        <f t="shared" si="9"/>
        <v>:</v>
      </c>
      <c r="AK10" s="203">
        <f t="shared" si="3"/>
        <v>2</v>
      </c>
      <c r="AL10" s="3"/>
      <c r="AM10" s="272">
        <f t="shared" si="10"/>
        <v>1</v>
      </c>
      <c r="AN10" s="62"/>
      <c r="AO10" s="191" t="str">
        <f t="shared" si="11"/>
        <v>!!</v>
      </c>
      <c r="AR10" s="271">
        <f t="shared" si="4"/>
        <v>7600</v>
      </c>
    </row>
    <row r="11" spans="1:44" ht="15.75">
      <c r="A11" s="157">
        <v>6</v>
      </c>
      <c r="B11" t="s">
        <v>72</v>
      </c>
      <c r="C11" s="65"/>
      <c r="D11" s="65"/>
      <c r="E11" s="69"/>
      <c r="F11" s="308" t="s">
        <v>76</v>
      </c>
      <c r="G11" s="69"/>
      <c r="H11" s="206">
        <f>IF(AM25&lt;&gt;"",AM25,"")</f>
        <v>3</v>
      </c>
      <c r="I11" s="202" t="str">
        <f t="shared" si="5"/>
        <v>:</v>
      </c>
      <c r="J11" s="207">
        <f>IF(AK25&lt;&gt;"",AK25,"")</f>
        <v>0</v>
      </c>
      <c r="K11" s="206">
        <f>IF(AM28&lt;&gt;"",AM28,"")</f>
        <v>3</v>
      </c>
      <c r="L11" s="202" t="str">
        <f t="shared" si="12"/>
        <v>:</v>
      </c>
      <c r="M11" s="207">
        <f>IF(AK28&lt;&gt;"",AK28,"")</f>
        <v>0</v>
      </c>
      <c r="N11" s="219">
        <f>IF(K18&lt;&gt;"",K18,"")</f>
        <v>3</v>
      </c>
      <c r="O11" s="202" t="str">
        <f>IF(P11&lt;&gt;"",":","")</f>
        <v>:</v>
      </c>
      <c r="P11" s="220">
        <f>IF(I18&lt;&gt;"",I18,"")</f>
        <v>0</v>
      </c>
      <c r="Q11" s="218">
        <f>IF(K22&lt;&gt;"",K22,"")</f>
        <v>3</v>
      </c>
      <c r="R11" s="202" t="str">
        <f>IF(S11&lt;&gt;"",":","")</f>
        <v>:</v>
      </c>
      <c r="S11" s="218">
        <f>IF(I22&lt;&gt;"",I22,"")</f>
        <v>0</v>
      </c>
      <c r="T11" s="221">
        <f>IF(K27&lt;&gt;"",K27,"")</f>
        <v>1</v>
      </c>
      <c r="U11" s="202" t="str">
        <f>IF(V11&lt;&gt;"",":","")</f>
        <v>:</v>
      </c>
      <c r="V11" s="222">
        <f>IF(I27&lt;&gt;"",I27,"")</f>
        <v>3</v>
      </c>
      <c r="W11" s="307"/>
      <c r="X11" s="307"/>
      <c r="Y11" s="306"/>
      <c r="Z11" s="204">
        <f>IF(AK21&lt;&gt;"",AK21,"")</f>
        <v>3</v>
      </c>
      <c r="AA11" s="202" t="str">
        <f t="shared" si="0"/>
        <v>:</v>
      </c>
      <c r="AB11" s="204">
        <f>IF(AM21&lt;&gt;"",AM21,"")</f>
        <v>0</v>
      </c>
      <c r="AC11" s="201">
        <f>IF(I28&lt;&gt;"",I28,"")</f>
      </c>
      <c r="AD11" s="202">
        <f t="shared" si="1"/>
      </c>
      <c r="AE11" s="204">
        <f>IF(K28&lt;&gt;"",K28,"")</f>
      </c>
      <c r="AF11" s="205">
        <f t="shared" si="6"/>
        <v>5</v>
      </c>
      <c r="AG11" s="204" t="str">
        <f t="shared" si="7"/>
        <v>:</v>
      </c>
      <c r="AH11" s="203">
        <f t="shared" si="8"/>
        <v>1</v>
      </c>
      <c r="AI11" s="204">
        <f t="shared" si="2"/>
        <v>16</v>
      </c>
      <c r="AJ11" s="204" t="str">
        <f t="shared" si="9"/>
        <v>:</v>
      </c>
      <c r="AK11" s="203">
        <f t="shared" si="3"/>
        <v>3</v>
      </c>
      <c r="AL11" s="38"/>
      <c r="AM11" s="272">
        <f t="shared" si="10"/>
        <v>2</v>
      </c>
      <c r="AN11" s="62"/>
      <c r="AO11" s="191" t="str">
        <f t="shared" si="11"/>
        <v>!!</v>
      </c>
      <c r="AR11" s="271">
        <f t="shared" si="4"/>
        <v>5300</v>
      </c>
    </row>
    <row r="12" spans="1:44" ht="15.75">
      <c r="A12" s="64">
        <v>7</v>
      </c>
      <c r="B12" t="s">
        <v>73</v>
      </c>
      <c r="C12" s="65"/>
      <c r="D12" s="65"/>
      <c r="E12" s="69"/>
      <c r="F12" t="s">
        <v>74</v>
      </c>
      <c r="G12" s="69"/>
      <c r="H12" s="206">
        <f>IF(AM29&lt;&gt;"",AM29,"")</f>
        <v>3</v>
      </c>
      <c r="I12" s="202" t="str">
        <f t="shared" si="5"/>
        <v>:</v>
      </c>
      <c r="J12" s="207">
        <f>IF(AK29&lt;&gt;"",AK29,"")</f>
        <v>0</v>
      </c>
      <c r="K12" s="216">
        <f>IF(K17&lt;&gt;"",K17,"")</f>
        <v>3</v>
      </c>
      <c r="L12" s="202" t="str">
        <f t="shared" si="12"/>
        <v>:</v>
      </c>
      <c r="M12" s="217">
        <f>IF(I17&lt;&gt;"",I17,"")</f>
        <v>0</v>
      </c>
      <c r="N12" s="216">
        <f>IF(K21&lt;&gt;"",K21,"")</f>
        <v>3</v>
      </c>
      <c r="O12" s="202" t="str">
        <f>IF(P12&lt;&gt;"",":","")</f>
        <v>:</v>
      </c>
      <c r="P12" s="217">
        <f>IF(I21&lt;&gt;"",I21,"")</f>
        <v>0</v>
      </c>
      <c r="Q12" s="216">
        <f>IF(K26&lt;&gt;"",K26,"")</f>
        <v>3</v>
      </c>
      <c r="R12" s="202" t="str">
        <f>IF(S12&lt;&gt;"",":","")</f>
        <v>:</v>
      </c>
      <c r="S12" s="216">
        <f>IF(I26&lt;&gt;"",I26,"")</f>
        <v>0</v>
      </c>
      <c r="T12" s="223">
        <f>IF(AM17&lt;&gt;"",AM17,"")</f>
        <v>1</v>
      </c>
      <c r="U12" s="202" t="str">
        <f>IF(V12&lt;&gt;"",":","")</f>
        <v>:</v>
      </c>
      <c r="V12" s="222">
        <f>IF(AK17&lt;&gt;"",AK17,"")</f>
        <v>3</v>
      </c>
      <c r="W12" s="224">
        <f>IF(AM21&lt;&gt;"",AM21,"")</f>
        <v>0</v>
      </c>
      <c r="X12" s="202" t="str">
        <f>IF(Y12&lt;&gt;"",":","")</f>
        <v>:</v>
      </c>
      <c r="Y12" s="225">
        <f>IF(AK21&lt;&gt;"",AK21,"")</f>
        <v>3</v>
      </c>
      <c r="Z12" s="305"/>
      <c r="AA12" s="305"/>
      <c r="AB12" s="305"/>
      <c r="AC12" s="226">
        <f>IF(AK22&lt;&gt;"",AK22,"")</f>
      </c>
      <c r="AD12" s="202">
        <f t="shared" si="1"/>
      </c>
      <c r="AE12" s="227">
        <f>IF(AM22&lt;&gt;"",AM22,"")</f>
      </c>
      <c r="AF12" s="205">
        <f t="shared" si="6"/>
        <v>4</v>
      </c>
      <c r="AG12" s="204" t="str">
        <f t="shared" si="7"/>
        <v>:</v>
      </c>
      <c r="AH12" s="203">
        <f t="shared" si="8"/>
        <v>2</v>
      </c>
      <c r="AI12" s="204">
        <f t="shared" si="2"/>
        <v>13</v>
      </c>
      <c r="AJ12" s="204" t="str">
        <f t="shared" si="9"/>
        <v>:</v>
      </c>
      <c r="AK12" s="203">
        <f t="shared" si="3"/>
        <v>6</v>
      </c>
      <c r="AL12" s="3"/>
      <c r="AM12" s="272">
        <f t="shared" si="10"/>
        <v>3</v>
      </c>
      <c r="AN12" s="62"/>
      <c r="AO12" s="191" t="str">
        <f t="shared" si="11"/>
        <v>!!</v>
      </c>
      <c r="AR12" s="271">
        <f t="shared" si="4"/>
        <v>2700</v>
      </c>
    </row>
    <row r="13" spans="1:44" ht="15.75" customHeight="1" thickBot="1">
      <c r="A13" s="21">
        <v>8</v>
      </c>
      <c r="B13" s="176"/>
      <c r="C13" s="50"/>
      <c r="D13" s="22"/>
      <c r="E13" s="50"/>
      <c r="F13" s="190"/>
      <c r="G13" s="30"/>
      <c r="H13" s="228">
        <f>IF(K16&lt;&gt;"",K16,"")</f>
      </c>
      <c r="I13" s="229">
        <f t="shared" si="5"/>
      </c>
      <c r="J13" s="230">
        <f>IF(I16&lt;&gt;"",I16,"")</f>
      </c>
      <c r="K13" s="228">
        <f>IF(K25&lt;&gt;"",K25,"")</f>
      </c>
      <c r="L13" s="229">
        <f t="shared" si="12"/>
      </c>
      <c r="M13" s="230">
        <f>IF(I25&lt;&gt;"",I25,"")</f>
      </c>
      <c r="N13" s="228">
        <f>IF(AM18&lt;&gt;"",AM18,"")</f>
      </c>
      <c r="O13" s="229">
        <f>IF(P13&lt;&gt;"",":","")</f>
      </c>
      <c r="P13" s="231">
        <f>IF(AK18&lt;&gt;"",AK18,"")</f>
      </c>
      <c r="Q13" s="232">
        <f>IF(AM26&lt;&gt;"",AM26,"")</f>
      </c>
      <c r="R13" s="229">
        <f>IF(S13&lt;&gt;"",":","")</f>
      </c>
      <c r="S13" s="233">
        <f>IF(AK26&lt;&gt;"",AK26,"")</f>
      </c>
      <c r="T13" s="232">
        <f>IF(K23&lt;&gt;"",K23,"")</f>
      </c>
      <c r="U13" s="229">
        <f>IF(V13&lt;&gt;"",":","")</f>
      </c>
      <c r="V13" s="231">
        <f>IF(I23&lt;&gt;"",I23,"")</f>
      </c>
      <c r="W13" s="233">
        <f>IF(K28&lt;&gt;"",K28,"")</f>
      </c>
      <c r="X13" s="229">
        <f>IF(Y13&lt;&gt;"",":","")</f>
      </c>
      <c r="Y13" s="231">
        <f>IF(I28&lt;&gt;"",I28,"")</f>
      </c>
      <c r="Z13" s="233">
        <f>IF(AM22&lt;&gt;"",AM22,"")</f>
      </c>
      <c r="AA13" s="229">
        <f>IF(AB13&lt;&gt;"",":","")</f>
      </c>
      <c r="AB13" s="231">
        <f>IF(AK22&lt;&gt;"",AK22,"")</f>
      </c>
      <c r="AC13" s="234"/>
      <c r="AD13" s="235"/>
      <c r="AE13" s="236"/>
      <c r="AF13" s="237">
        <f t="shared" si="6"/>
        <v>0</v>
      </c>
      <c r="AG13" s="233" t="str">
        <f t="shared" si="7"/>
        <v>:</v>
      </c>
      <c r="AH13" s="231">
        <f t="shared" si="8"/>
        <v>0</v>
      </c>
      <c r="AI13" s="233">
        <f t="shared" si="2"/>
        <v>0</v>
      </c>
      <c r="AJ13" s="233" t="str">
        <f t="shared" si="9"/>
        <v>:</v>
      </c>
      <c r="AK13" s="233">
        <f t="shared" si="3"/>
        <v>0</v>
      </c>
      <c r="AL13" s="37"/>
      <c r="AM13" s="273"/>
      <c r="AN13" s="44"/>
      <c r="AO13" s="191" t="str">
        <f t="shared" si="11"/>
        <v>!!</v>
      </c>
      <c r="AR13" s="271">
        <f t="shared" si="4"/>
        <v>0</v>
      </c>
    </row>
    <row r="14" spans="1:40" ht="5.25" customHeight="1" thickBot="1">
      <c r="A14" s="16"/>
      <c r="I14"/>
      <c r="AN14" s="13"/>
    </row>
    <row r="15" spans="1:40" ht="13.5" customHeight="1">
      <c r="A15" s="31"/>
      <c r="B15" s="32"/>
      <c r="C15" s="32"/>
      <c r="D15" s="33"/>
      <c r="E15" s="153" t="s">
        <v>1</v>
      </c>
      <c r="F15" s="153"/>
      <c r="G15" s="153" t="s">
        <v>1</v>
      </c>
      <c r="H15" s="8"/>
      <c r="I15" s="158" t="s">
        <v>6</v>
      </c>
      <c r="J15" s="32"/>
      <c r="K15" s="45"/>
      <c r="L15" s="8"/>
      <c r="M15" s="56"/>
      <c r="N15" s="32"/>
      <c r="O15" s="8"/>
      <c r="P15" s="32"/>
      <c r="Q15" s="32"/>
      <c r="R15" s="155" t="s">
        <v>1</v>
      </c>
      <c r="S15" s="155"/>
      <c r="T15" s="155"/>
      <c r="U15" s="155"/>
      <c r="V15" s="155"/>
      <c r="W15" s="155"/>
      <c r="X15" s="155"/>
      <c r="Y15" s="155"/>
      <c r="Z15" s="155"/>
      <c r="AA15" s="155" t="s">
        <v>1</v>
      </c>
      <c r="AB15" s="156"/>
      <c r="AC15" s="155"/>
      <c r="AD15" s="155"/>
      <c r="AE15" s="155"/>
      <c r="AF15" s="32"/>
      <c r="AG15" s="8"/>
      <c r="AH15" s="32"/>
      <c r="AI15" s="32"/>
      <c r="AJ15" s="32"/>
      <c r="AK15" s="154"/>
      <c r="AL15" s="155" t="s">
        <v>6</v>
      </c>
      <c r="AM15" s="45"/>
      <c r="AN15" s="45"/>
    </row>
    <row r="16" spans="1:40" ht="13.5" customHeight="1">
      <c r="A16" s="87" t="s">
        <v>7</v>
      </c>
      <c r="B16" s="74">
        <v>1</v>
      </c>
      <c r="C16" s="88" t="s">
        <v>8</v>
      </c>
      <c r="D16" s="75">
        <v>8</v>
      </c>
      <c r="E16" s="89" t="str">
        <f>IF($B$6&lt;&gt;"",$B$6,"")</f>
        <v>Mona Brock</v>
      </c>
      <c r="F16" s="159" t="s">
        <v>8</v>
      </c>
      <c r="G16" s="95">
        <f>IF($B$13&lt;&gt;"",$B$13,"")</f>
      </c>
      <c r="H16" s="160"/>
      <c r="I16" s="178"/>
      <c r="J16" s="28">
        <f>IF(K16&lt;&gt;"",":","")</f>
      </c>
      <c r="K16" s="185"/>
      <c r="L16" s="91"/>
      <c r="M16" s="92" t="s">
        <v>9</v>
      </c>
      <c r="N16" s="93"/>
      <c r="O16" s="80">
        <v>1</v>
      </c>
      <c r="P16" s="94" t="s">
        <v>8</v>
      </c>
      <c r="Q16" s="81">
        <v>4</v>
      </c>
      <c r="R16" s="89" t="str">
        <f>IF($B$6&lt;&gt;"",$B$6,"")</f>
        <v>Mona Brock</v>
      </c>
      <c r="S16" s="95"/>
      <c r="T16" s="95"/>
      <c r="U16" s="95"/>
      <c r="V16" s="95"/>
      <c r="W16" s="95"/>
      <c r="X16" s="167"/>
      <c r="Y16" s="95"/>
      <c r="Z16" s="167" t="s">
        <v>8</v>
      </c>
      <c r="AA16" s="95" t="str">
        <f>IF($B$9&lt;&gt;"",$B$9,"")</f>
        <v>Mandy Kümmel</v>
      </c>
      <c r="AB16" s="143"/>
      <c r="AC16" s="95"/>
      <c r="AD16" s="95"/>
      <c r="AE16" s="143"/>
      <c r="AF16" s="143"/>
      <c r="AG16" s="98"/>
      <c r="AH16" s="96"/>
      <c r="AI16" s="96"/>
      <c r="AJ16" s="9"/>
      <c r="AK16" s="192">
        <v>3</v>
      </c>
      <c r="AL16" s="28" t="str">
        <f>IF(AM16&lt;&gt;"",":","")</f>
        <v>:</v>
      </c>
      <c r="AM16" s="196">
        <v>0</v>
      </c>
      <c r="AN16" s="39"/>
    </row>
    <row r="17" spans="1:85" s="1" customFormat="1" ht="13.5" customHeight="1" thickBot="1">
      <c r="A17" s="99"/>
      <c r="B17" s="100">
        <v>2</v>
      </c>
      <c r="C17" s="101" t="s">
        <v>8</v>
      </c>
      <c r="D17" s="102">
        <v>7</v>
      </c>
      <c r="E17" s="89" t="str">
        <f>IF($B$7&lt;&gt;"",$B$7,"")</f>
        <v>Saskia Steinleitner</v>
      </c>
      <c r="F17" s="161" t="s">
        <v>8</v>
      </c>
      <c r="G17" s="95" t="str">
        <f>IF($B$12&lt;&gt;"",$B$12,"")</f>
        <v>Valerie Hahn</v>
      </c>
      <c r="H17" s="160"/>
      <c r="I17" s="178">
        <v>0</v>
      </c>
      <c r="J17" s="28" t="str">
        <f aca="true" t="shared" si="13" ref="J17:J29">IF(K17&lt;&gt;"",":","")</f>
        <v>:</v>
      </c>
      <c r="K17" s="185">
        <v>3</v>
      </c>
      <c r="L17" s="91"/>
      <c r="M17" s="103"/>
      <c r="N17" s="104"/>
      <c r="O17" s="51">
        <v>5</v>
      </c>
      <c r="P17" s="105" t="s">
        <v>8</v>
      </c>
      <c r="Q17" s="78">
        <v>7</v>
      </c>
      <c r="R17" s="293" t="str">
        <f>IF($B$10&lt;&gt;"",$B$10,"")</f>
        <v>Laura Schweizer</v>
      </c>
      <c r="S17" s="106"/>
      <c r="T17" s="106"/>
      <c r="U17" s="106"/>
      <c r="V17" s="106"/>
      <c r="W17" s="106"/>
      <c r="X17" s="168"/>
      <c r="Y17" s="106"/>
      <c r="Z17" s="168" t="s">
        <v>8</v>
      </c>
      <c r="AA17" s="106" t="str">
        <f>IF($B$12&lt;&gt;"",$B$12,"")</f>
        <v>Valerie Hahn</v>
      </c>
      <c r="AB17" s="152"/>
      <c r="AC17" s="106"/>
      <c r="AD17" s="106"/>
      <c r="AE17" s="152"/>
      <c r="AF17" s="152"/>
      <c r="AG17" s="107"/>
      <c r="AH17" s="106"/>
      <c r="AI17" s="106"/>
      <c r="AJ17" s="108"/>
      <c r="AK17" s="193">
        <v>3</v>
      </c>
      <c r="AL17" s="29" t="str">
        <f aca="true" t="shared" si="14" ref="AL17:AL29">IF(AM17&lt;&gt;"",":","")</f>
        <v>:</v>
      </c>
      <c r="AM17" s="197">
        <v>1</v>
      </c>
      <c r="AN17" s="40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</row>
    <row r="18" spans="1:85" s="1" customFormat="1" ht="13.5" customHeight="1">
      <c r="A18" s="99"/>
      <c r="B18" s="100">
        <v>3</v>
      </c>
      <c r="C18" s="101" t="s">
        <v>8</v>
      </c>
      <c r="D18" s="102">
        <v>6</v>
      </c>
      <c r="E18" s="200" t="str">
        <f>IF($B$8&lt;&gt;"",$B$8,"")</f>
        <v>Carina Greiner</v>
      </c>
      <c r="F18" s="161" t="s">
        <v>8</v>
      </c>
      <c r="G18" s="95" t="str">
        <f>IF($B$11&lt;&gt;"",$B$11,"")</f>
        <v>Nadia Slim</v>
      </c>
      <c r="H18" s="160"/>
      <c r="I18" s="179">
        <v>0</v>
      </c>
      <c r="J18" s="28" t="str">
        <f t="shared" si="13"/>
        <v>:</v>
      </c>
      <c r="K18" s="186">
        <v>3</v>
      </c>
      <c r="L18" s="91"/>
      <c r="M18" s="92" t="s">
        <v>10</v>
      </c>
      <c r="N18" s="109"/>
      <c r="O18" s="74">
        <v>3</v>
      </c>
      <c r="P18" s="88" t="s">
        <v>8</v>
      </c>
      <c r="Q18" s="75">
        <v>8</v>
      </c>
      <c r="R18" s="200" t="str">
        <f>IF($B$8&lt;&gt;"",$B$8,"")</f>
        <v>Carina Greiner</v>
      </c>
      <c r="S18" s="95"/>
      <c r="T18" s="95"/>
      <c r="U18" s="95"/>
      <c r="V18" s="95"/>
      <c r="W18" s="95"/>
      <c r="X18" s="167"/>
      <c r="Y18" s="95"/>
      <c r="Z18" s="167" t="s">
        <v>8</v>
      </c>
      <c r="AA18" s="89">
        <f>IF($B$13&lt;&gt;"",$B$13,"")</f>
      </c>
      <c r="AB18" s="143"/>
      <c r="AC18" s="95"/>
      <c r="AD18" s="95"/>
      <c r="AE18" s="143"/>
      <c r="AF18" s="143"/>
      <c r="AG18" s="98"/>
      <c r="AH18" s="96"/>
      <c r="AI18" s="96"/>
      <c r="AJ18" s="9"/>
      <c r="AK18" s="192"/>
      <c r="AL18" s="175">
        <f t="shared" si="14"/>
      </c>
      <c r="AM18" s="196"/>
      <c r="AN18" s="4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</row>
    <row r="19" spans="1:85" s="1" customFormat="1" ht="13.5" customHeight="1" thickBot="1">
      <c r="A19" s="110"/>
      <c r="B19" s="58">
        <v>4</v>
      </c>
      <c r="C19" s="111" t="s">
        <v>8</v>
      </c>
      <c r="D19" s="59">
        <v>5</v>
      </c>
      <c r="E19" s="293" t="str">
        <f>IF($B$9&lt;&gt;"",$B$9,"")</f>
        <v>Mandy Kümmel</v>
      </c>
      <c r="F19" s="162" t="s">
        <v>8</v>
      </c>
      <c r="G19" s="112" t="str">
        <f>IF($B$10&lt;&gt;"",$B$10,"")</f>
        <v>Laura Schweizer</v>
      </c>
      <c r="H19" s="163"/>
      <c r="I19" s="180">
        <v>0</v>
      </c>
      <c r="J19" s="29" t="str">
        <f t="shared" si="13"/>
        <v>:</v>
      </c>
      <c r="K19" s="187">
        <v>3</v>
      </c>
      <c r="L19" s="91"/>
      <c r="M19" s="92"/>
      <c r="N19" s="109"/>
      <c r="O19" s="113">
        <v>2</v>
      </c>
      <c r="P19" s="97" t="s">
        <v>8</v>
      </c>
      <c r="Q19" s="114">
        <v>4</v>
      </c>
      <c r="R19" s="89" t="str">
        <f>IF($B$7&lt;&gt;"",$B$7,"")</f>
        <v>Saskia Steinleitner</v>
      </c>
      <c r="S19" s="95"/>
      <c r="T19" s="95"/>
      <c r="U19" s="95"/>
      <c r="V19" s="95"/>
      <c r="W19" s="95"/>
      <c r="X19" s="167"/>
      <c r="Y19" s="95"/>
      <c r="Z19" s="167" t="s">
        <v>8</v>
      </c>
      <c r="AA19" s="95" t="str">
        <f>IF($B$9&lt;&gt;"",$B$9,"")</f>
        <v>Mandy Kümmel</v>
      </c>
      <c r="AB19" s="143"/>
      <c r="AC19" s="95"/>
      <c r="AD19" s="95"/>
      <c r="AE19" s="143"/>
      <c r="AF19" s="143"/>
      <c r="AG19" s="98"/>
      <c r="AH19" s="95"/>
      <c r="AI19" s="95"/>
      <c r="AJ19" s="115"/>
      <c r="AK19" s="192">
        <v>3</v>
      </c>
      <c r="AL19" s="28" t="str">
        <f t="shared" si="14"/>
        <v>:</v>
      </c>
      <c r="AM19" s="196">
        <v>0</v>
      </c>
      <c r="AN19" s="41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</row>
    <row r="20" spans="1:85" s="1" customFormat="1" ht="13.5" customHeight="1">
      <c r="A20" s="116" t="s">
        <v>11</v>
      </c>
      <c r="B20" s="46">
        <v>1</v>
      </c>
      <c r="C20" s="117" t="s">
        <v>8</v>
      </c>
      <c r="D20" s="47">
        <v>2</v>
      </c>
      <c r="E20" s="292" t="str">
        <f>IF($B$6&lt;&gt;"",$B$6,"")</f>
        <v>Mona Brock</v>
      </c>
      <c r="F20" s="159" t="s">
        <v>8</v>
      </c>
      <c r="G20" s="298" t="str">
        <f>IF($B$7&lt;&gt;"",$B$7,"")</f>
        <v>Saskia Steinleitner</v>
      </c>
      <c r="H20" s="160"/>
      <c r="I20" s="178">
        <v>3</v>
      </c>
      <c r="J20" s="175" t="str">
        <f t="shared" si="13"/>
        <v>:</v>
      </c>
      <c r="K20" s="185">
        <v>2</v>
      </c>
      <c r="L20" s="91"/>
      <c r="M20" s="92"/>
      <c r="N20" s="109"/>
      <c r="O20" s="113">
        <v>1</v>
      </c>
      <c r="P20" s="97"/>
      <c r="Q20" s="114">
        <v>5</v>
      </c>
      <c r="R20" s="89" t="str">
        <f>IF($B$6&lt;&gt;"",$B$6,"")</f>
        <v>Mona Brock</v>
      </c>
      <c r="S20" s="95"/>
      <c r="T20" s="95"/>
      <c r="U20" s="95"/>
      <c r="V20" s="95"/>
      <c r="W20" s="95"/>
      <c r="X20" s="101"/>
      <c r="Y20" s="95"/>
      <c r="Z20" s="101" t="s">
        <v>8</v>
      </c>
      <c r="AA20" s="95" t="str">
        <f>IF($B$10&lt;&gt;"",$B$10,"")</f>
        <v>Laura Schweizer</v>
      </c>
      <c r="AB20" s="143"/>
      <c r="AC20" s="95"/>
      <c r="AD20" s="95"/>
      <c r="AE20" s="143"/>
      <c r="AF20" s="143"/>
      <c r="AG20" s="98"/>
      <c r="AH20" s="95"/>
      <c r="AI20" s="95"/>
      <c r="AJ20" s="115"/>
      <c r="AK20" s="192">
        <v>0</v>
      </c>
      <c r="AL20" s="28" t="str">
        <f t="shared" si="14"/>
        <v>:</v>
      </c>
      <c r="AM20" s="196">
        <v>3</v>
      </c>
      <c r="AN20" s="4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</row>
    <row r="21" spans="1:85" s="1" customFormat="1" ht="13.5" customHeight="1" thickBot="1">
      <c r="A21" s="118"/>
      <c r="B21" s="74">
        <v>3</v>
      </c>
      <c r="C21" s="101" t="s">
        <v>8</v>
      </c>
      <c r="D21" s="75">
        <v>7</v>
      </c>
      <c r="E21" s="200" t="str">
        <f>IF($B$8&lt;&gt;"",$B$8,"")</f>
        <v>Carina Greiner</v>
      </c>
      <c r="F21" s="159" t="s">
        <v>8</v>
      </c>
      <c r="G21" s="89" t="str">
        <f>IF($B$12&lt;&gt;"",$B$12,"")</f>
        <v>Valerie Hahn</v>
      </c>
      <c r="H21" s="160"/>
      <c r="I21" s="178">
        <v>0</v>
      </c>
      <c r="J21" s="28" t="str">
        <f t="shared" si="13"/>
        <v>:</v>
      </c>
      <c r="K21" s="185">
        <v>3</v>
      </c>
      <c r="L21" s="91"/>
      <c r="M21" s="119"/>
      <c r="N21" s="120"/>
      <c r="O21" s="60">
        <v>6</v>
      </c>
      <c r="P21" s="121" t="s">
        <v>8</v>
      </c>
      <c r="Q21" s="61">
        <v>7</v>
      </c>
      <c r="R21" s="293" t="str">
        <f>IF($B$11&lt;&gt;"",$B$11,"")</f>
        <v>Nadia Slim</v>
      </c>
      <c r="S21" s="112"/>
      <c r="T21" s="112"/>
      <c r="U21" s="112"/>
      <c r="V21" s="112"/>
      <c r="W21" s="112"/>
      <c r="X21" s="169"/>
      <c r="Y21" s="112"/>
      <c r="Z21" s="169" t="s">
        <v>8</v>
      </c>
      <c r="AA21" s="112" t="str">
        <f>IF($B$12&lt;&gt;"",$B$12,"")</f>
        <v>Valerie Hahn</v>
      </c>
      <c r="AB21" s="165"/>
      <c r="AC21" s="112"/>
      <c r="AD21" s="112"/>
      <c r="AE21" s="137"/>
      <c r="AF21" s="137"/>
      <c r="AG21" s="122"/>
      <c r="AH21" s="112"/>
      <c r="AI21" s="112"/>
      <c r="AJ21" s="123"/>
      <c r="AK21" s="194">
        <v>3</v>
      </c>
      <c r="AL21" s="29" t="str">
        <f t="shared" si="14"/>
        <v>:</v>
      </c>
      <c r="AM21" s="198">
        <v>0</v>
      </c>
      <c r="AN21" s="48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</row>
    <row r="22" spans="1:85" s="1" customFormat="1" ht="13.5" customHeight="1">
      <c r="A22" s="118"/>
      <c r="B22" s="74">
        <v>4</v>
      </c>
      <c r="C22" s="101" t="s">
        <v>8</v>
      </c>
      <c r="D22" s="75">
        <v>6</v>
      </c>
      <c r="E22" s="200" t="str">
        <f>IF($B$9&lt;&gt;"",$B$9,"")</f>
        <v>Mandy Kümmel</v>
      </c>
      <c r="F22" s="161" t="s">
        <v>8</v>
      </c>
      <c r="G22" s="95" t="str">
        <f>IF($B$11&lt;&gt;"",$B$11,"")</f>
        <v>Nadia Slim</v>
      </c>
      <c r="H22" s="160"/>
      <c r="I22" s="178">
        <v>0</v>
      </c>
      <c r="J22" s="28" t="str">
        <f t="shared" si="13"/>
        <v>:</v>
      </c>
      <c r="K22" s="185">
        <v>3</v>
      </c>
      <c r="L22" s="91"/>
      <c r="M22" s="124" t="s">
        <v>12</v>
      </c>
      <c r="N22" s="125"/>
      <c r="O22" s="54">
        <v>7</v>
      </c>
      <c r="P22" s="126" t="s">
        <v>8</v>
      </c>
      <c r="Q22" s="55">
        <v>8</v>
      </c>
      <c r="R22" s="294" t="str">
        <f>IF($B$12&lt;&gt;"",$B$12,"")</f>
        <v>Valerie Hahn</v>
      </c>
      <c r="S22" s="89"/>
      <c r="T22" s="89"/>
      <c r="U22" s="89"/>
      <c r="V22" s="89"/>
      <c r="W22" s="89"/>
      <c r="X22" s="170"/>
      <c r="Y22" s="89"/>
      <c r="Z22" s="170" t="s">
        <v>8</v>
      </c>
      <c r="AA22" s="89">
        <f>IF($B$13&lt;&gt;"",$B$13,"")</f>
      </c>
      <c r="AB22" s="171"/>
      <c r="AC22" s="127"/>
      <c r="AD22" s="89"/>
      <c r="AE22" s="172"/>
      <c r="AF22" s="172"/>
      <c r="AG22" s="128"/>
      <c r="AH22" s="89"/>
      <c r="AI22" s="89"/>
      <c r="AJ22" s="115"/>
      <c r="AK22" s="195"/>
      <c r="AL22" s="175">
        <f t="shared" si="14"/>
      </c>
      <c r="AM22" s="196"/>
      <c r="AN22" s="48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</row>
    <row r="23" spans="1:85" s="43" customFormat="1" ht="13.5" customHeight="1" thickBot="1">
      <c r="A23" s="129"/>
      <c r="B23" s="51">
        <v>5</v>
      </c>
      <c r="C23" s="105" t="s">
        <v>8</v>
      </c>
      <c r="D23" s="52">
        <v>8</v>
      </c>
      <c r="E23" s="293" t="str">
        <f>IF($B$10&lt;&gt;"",$B$10,"")</f>
        <v>Laura Schweizer</v>
      </c>
      <c r="F23" s="164" t="s">
        <v>8</v>
      </c>
      <c r="G23" s="112">
        <f>IF($B$13&lt;&gt;"",$B$13,"")</f>
      </c>
      <c r="H23" s="152"/>
      <c r="I23" s="181"/>
      <c r="J23" s="29">
        <f t="shared" si="13"/>
      </c>
      <c r="K23" s="188"/>
      <c r="L23" s="91"/>
      <c r="M23" s="92"/>
      <c r="N23" s="109"/>
      <c r="O23" s="76">
        <v>3</v>
      </c>
      <c r="P23" s="101" t="s">
        <v>8</v>
      </c>
      <c r="Q23" s="77">
        <v>4</v>
      </c>
      <c r="R23" s="200" t="str">
        <f>IF($B$8&lt;&gt;"",$B$8,"")</f>
        <v>Carina Greiner</v>
      </c>
      <c r="S23" s="89"/>
      <c r="T23" s="89"/>
      <c r="U23" s="89"/>
      <c r="V23" s="89"/>
      <c r="W23" s="89"/>
      <c r="X23" s="101"/>
      <c r="Y23" s="89"/>
      <c r="Z23" s="101" t="s">
        <v>8</v>
      </c>
      <c r="AA23" s="95" t="str">
        <f>IF($B$9&lt;&gt;"",$B$9,"")</f>
        <v>Mandy Kümmel</v>
      </c>
      <c r="AB23" s="171"/>
      <c r="AC23" s="127"/>
      <c r="AD23" s="89"/>
      <c r="AE23" s="143"/>
      <c r="AF23" s="143"/>
      <c r="AG23" s="98"/>
      <c r="AH23" s="89"/>
      <c r="AI23" s="89"/>
      <c r="AJ23" s="131"/>
      <c r="AK23" s="195">
        <v>1</v>
      </c>
      <c r="AL23" s="28" t="str">
        <f t="shared" si="14"/>
        <v>:</v>
      </c>
      <c r="AM23" s="199">
        <v>3</v>
      </c>
      <c r="AN23" s="6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</row>
    <row r="24" spans="1:40" ht="13.5" customHeight="1">
      <c r="A24" s="132" t="s">
        <v>13</v>
      </c>
      <c r="B24" s="133">
        <v>1</v>
      </c>
      <c r="C24" s="134" t="s">
        <v>8</v>
      </c>
      <c r="D24" s="135">
        <v>3</v>
      </c>
      <c r="E24" s="297" t="str">
        <f>IF($B$6&lt;&gt;"",$B$6,"")</f>
        <v>Mona Brock</v>
      </c>
      <c r="F24" s="136" t="s">
        <v>8</v>
      </c>
      <c r="G24" s="95" t="str">
        <f>IF($B$8&lt;&gt;"",$B$8,"")</f>
        <v>Carina Greiner</v>
      </c>
      <c r="H24" s="143"/>
      <c r="I24" s="182">
        <v>3</v>
      </c>
      <c r="J24" s="175" t="str">
        <f t="shared" si="13"/>
        <v>:</v>
      </c>
      <c r="K24" s="189">
        <v>0</v>
      </c>
      <c r="L24" s="122"/>
      <c r="M24" s="138"/>
      <c r="N24" s="90"/>
      <c r="O24" s="76">
        <v>2</v>
      </c>
      <c r="P24" s="139" t="s">
        <v>8</v>
      </c>
      <c r="Q24" s="77">
        <v>5</v>
      </c>
      <c r="R24" s="292" t="str">
        <f>IF($B$7&lt;&gt;"",$B$7,"")</f>
        <v>Saskia Steinleitner</v>
      </c>
      <c r="S24" s="95"/>
      <c r="T24" s="95"/>
      <c r="U24" s="95"/>
      <c r="V24" s="95"/>
      <c r="W24" s="95"/>
      <c r="X24" s="167"/>
      <c r="Y24" s="95"/>
      <c r="Z24" s="167" t="s">
        <v>8</v>
      </c>
      <c r="AA24" s="95" t="str">
        <f>IF($B$10&lt;&gt;"",$B$10,"")</f>
        <v>Laura Schweizer</v>
      </c>
      <c r="AB24" s="143"/>
      <c r="AC24" s="140"/>
      <c r="AD24" s="95"/>
      <c r="AE24" s="143"/>
      <c r="AF24" s="143"/>
      <c r="AG24" s="98"/>
      <c r="AH24" s="95"/>
      <c r="AI24" s="95"/>
      <c r="AJ24" s="131"/>
      <c r="AK24" s="192">
        <v>0</v>
      </c>
      <c r="AL24" s="28" t="str">
        <f t="shared" si="14"/>
        <v>:</v>
      </c>
      <c r="AM24" s="199">
        <v>3</v>
      </c>
      <c r="AN24" s="57"/>
    </row>
    <row r="25" spans="1:40" ht="13.5" customHeight="1" thickBot="1">
      <c r="A25" s="132"/>
      <c r="B25" s="141">
        <v>2</v>
      </c>
      <c r="C25" s="101" t="s">
        <v>8</v>
      </c>
      <c r="D25" s="142">
        <v>8</v>
      </c>
      <c r="E25" s="200" t="str">
        <f>IF($B$7&lt;&gt;"",$B$7,"")</f>
        <v>Saskia Steinleitner</v>
      </c>
      <c r="F25" s="101" t="s">
        <v>8</v>
      </c>
      <c r="G25" s="89">
        <f>IF($B$13&lt;&gt;"",$B$13,"")</f>
      </c>
      <c r="H25" s="143"/>
      <c r="I25" s="183"/>
      <c r="J25" s="28">
        <f t="shared" si="13"/>
      </c>
      <c r="K25" s="185"/>
      <c r="L25" s="122"/>
      <c r="M25" s="129"/>
      <c r="N25" s="144"/>
      <c r="O25" s="52">
        <v>1</v>
      </c>
      <c r="P25" s="121" t="s">
        <v>8</v>
      </c>
      <c r="Q25" s="78">
        <v>6</v>
      </c>
      <c r="R25" s="293" t="s">
        <v>67</v>
      </c>
      <c r="S25" s="165"/>
      <c r="T25" s="165"/>
      <c r="U25" s="165"/>
      <c r="V25" s="165"/>
      <c r="W25" s="165"/>
      <c r="X25" s="169"/>
      <c r="Y25" s="165"/>
      <c r="Z25" s="169" t="s">
        <v>8</v>
      </c>
      <c r="AA25" s="112" t="str">
        <f>IF($B$11&lt;&gt;"",$B$11,"")</f>
        <v>Nadia Slim</v>
      </c>
      <c r="AB25" s="165"/>
      <c r="AC25" s="165"/>
      <c r="AD25" s="165"/>
      <c r="AE25" s="165"/>
      <c r="AF25" s="165"/>
      <c r="AG25" s="130"/>
      <c r="AH25" s="130"/>
      <c r="AI25" s="130"/>
      <c r="AJ25" s="10"/>
      <c r="AK25" s="194">
        <v>0</v>
      </c>
      <c r="AL25" s="29" t="str">
        <f t="shared" si="14"/>
        <v>:</v>
      </c>
      <c r="AM25" s="197">
        <v>3</v>
      </c>
      <c r="AN25" s="73"/>
    </row>
    <row r="26" spans="1:40" ht="13.5" customHeight="1">
      <c r="A26" s="145"/>
      <c r="B26" s="79">
        <v>4</v>
      </c>
      <c r="C26" s="146" t="s">
        <v>8</v>
      </c>
      <c r="D26" s="49">
        <v>7</v>
      </c>
      <c r="E26" s="200" t="str">
        <f>IF($B$9&lt;&gt;"",$B$9,"")</f>
        <v>Mandy Kümmel</v>
      </c>
      <c r="F26" s="166" t="s">
        <v>8</v>
      </c>
      <c r="G26" s="95" t="str">
        <f>IF($B$12&lt;&gt;"",$B$12,"")</f>
        <v>Valerie Hahn</v>
      </c>
      <c r="H26" s="143"/>
      <c r="I26" s="183">
        <v>0</v>
      </c>
      <c r="J26" s="28" t="str">
        <f t="shared" si="13"/>
        <v>:</v>
      </c>
      <c r="K26" s="185">
        <v>3</v>
      </c>
      <c r="L26" s="91"/>
      <c r="M26" s="124" t="s">
        <v>14</v>
      </c>
      <c r="N26" s="125"/>
      <c r="O26" s="54">
        <v>4</v>
      </c>
      <c r="P26" s="126" t="s">
        <v>8</v>
      </c>
      <c r="Q26" s="55">
        <v>8</v>
      </c>
      <c r="R26" s="200" t="str">
        <f>IF($B$9&lt;&gt;"",$B$9,"")</f>
        <v>Mandy Kümmel</v>
      </c>
      <c r="S26" s="89"/>
      <c r="T26" s="89"/>
      <c r="U26" s="89"/>
      <c r="V26" s="89"/>
      <c r="W26" s="89"/>
      <c r="X26" s="170"/>
      <c r="Y26" s="89"/>
      <c r="Z26" s="170" t="s">
        <v>8</v>
      </c>
      <c r="AA26" s="89">
        <f>IF($B$13&lt;&gt;"",$B$13,"")</f>
      </c>
      <c r="AB26" s="171"/>
      <c r="AC26" s="127"/>
      <c r="AD26" s="89"/>
      <c r="AE26" s="172"/>
      <c r="AF26" s="172"/>
      <c r="AG26" s="128"/>
      <c r="AH26" s="89"/>
      <c r="AI26" s="89"/>
      <c r="AJ26" s="115"/>
      <c r="AK26" s="195"/>
      <c r="AL26" s="175">
        <f t="shared" si="14"/>
      </c>
      <c r="AM26" s="196"/>
      <c r="AN26" s="13"/>
    </row>
    <row r="27" spans="1:40" ht="13.5" customHeight="1" thickBot="1">
      <c r="A27" s="129"/>
      <c r="B27" s="51">
        <v>5</v>
      </c>
      <c r="C27" s="105" t="s">
        <v>8</v>
      </c>
      <c r="D27" s="52">
        <v>6</v>
      </c>
      <c r="E27" s="293" t="str">
        <f>IF($B$10&lt;&gt;"",$B$10,"")</f>
        <v>Laura Schweizer</v>
      </c>
      <c r="F27" s="164" t="s">
        <v>8</v>
      </c>
      <c r="G27" s="112" t="str">
        <f>IF($B$11&lt;&gt;"",$B$11,"")</f>
        <v>Nadia Slim</v>
      </c>
      <c r="H27" s="152"/>
      <c r="I27" s="181">
        <v>3</v>
      </c>
      <c r="J27" s="29" t="str">
        <f t="shared" si="13"/>
        <v>:</v>
      </c>
      <c r="K27" s="188">
        <v>1</v>
      </c>
      <c r="L27" s="147"/>
      <c r="M27" s="92"/>
      <c r="N27" s="109"/>
      <c r="O27" s="76">
        <v>3</v>
      </c>
      <c r="P27" s="101" t="s">
        <v>8</v>
      </c>
      <c r="Q27" s="77">
        <v>5</v>
      </c>
      <c r="R27" s="200" t="str">
        <f>IF($B$8&lt;&gt;"",$B$8,"")</f>
        <v>Carina Greiner</v>
      </c>
      <c r="S27" s="89"/>
      <c r="T27" s="89"/>
      <c r="U27" s="89"/>
      <c r="V27" s="89"/>
      <c r="W27" s="89"/>
      <c r="X27" s="101"/>
      <c r="Y27" s="89"/>
      <c r="Z27" s="101" t="s">
        <v>8</v>
      </c>
      <c r="AA27" s="95" t="str">
        <f>IF($B$10&lt;&gt;"",$B$10,"")</f>
        <v>Laura Schweizer</v>
      </c>
      <c r="AB27" s="171"/>
      <c r="AC27" s="127"/>
      <c r="AD27" s="89"/>
      <c r="AE27" s="143"/>
      <c r="AF27" s="143"/>
      <c r="AG27" s="98"/>
      <c r="AH27" s="89"/>
      <c r="AI27" s="89"/>
      <c r="AJ27" s="131"/>
      <c r="AK27" s="195">
        <v>0</v>
      </c>
      <c r="AL27" s="28" t="str">
        <f t="shared" si="14"/>
        <v>:</v>
      </c>
      <c r="AM27" s="199">
        <v>3</v>
      </c>
      <c r="AN27" s="53"/>
    </row>
    <row r="28" spans="1:40" ht="13.5" customHeight="1">
      <c r="A28" s="132" t="s">
        <v>9</v>
      </c>
      <c r="B28" s="133">
        <v>6</v>
      </c>
      <c r="C28" s="134" t="s">
        <v>8</v>
      </c>
      <c r="D28" s="135">
        <v>8</v>
      </c>
      <c r="E28" s="295" t="str">
        <f>IF($B$11&lt;&gt;"",$B$11,"")</f>
        <v>Nadia Slim</v>
      </c>
      <c r="F28" s="296" t="s">
        <v>8</v>
      </c>
      <c r="G28" s="298">
        <f>IF($B$13&lt;&gt;"",$B$13,"")</f>
      </c>
      <c r="H28" s="143"/>
      <c r="I28" s="182"/>
      <c r="J28" s="175">
        <f t="shared" si="13"/>
      </c>
      <c r="K28" s="189"/>
      <c r="L28" s="122"/>
      <c r="M28" s="138"/>
      <c r="N28" s="90"/>
      <c r="O28" s="76">
        <v>2</v>
      </c>
      <c r="P28" s="139" t="s">
        <v>8</v>
      </c>
      <c r="Q28" s="77">
        <v>6</v>
      </c>
      <c r="R28" s="89" t="str">
        <f>IF($B$7&lt;&gt;"",$B$7,"")</f>
        <v>Saskia Steinleitner</v>
      </c>
      <c r="S28" s="95"/>
      <c r="T28" s="95"/>
      <c r="U28" s="95"/>
      <c r="V28" s="95"/>
      <c r="W28" s="95"/>
      <c r="X28" s="167"/>
      <c r="Y28" s="95"/>
      <c r="Z28" s="167" t="s">
        <v>8</v>
      </c>
      <c r="AA28" s="95" t="str">
        <f>IF($B$11&lt;&gt;"",$B$11,"")</f>
        <v>Nadia Slim</v>
      </c>
      <c r="AB28" s="143"/>
      <c r="AC28" s="140"/>
      <c r="AD28" s="95"/>
      <c r="AE28" s="143"/>
      <c r="AF28" s="143"/>
      <c r="AG28" s="98"/>
      <c r="AH28" s="95"/>
      <c r="AI28" s="95"/>
      <c r="AJ28" s="131"/>
      <c r="AK28" s="192">
        <v>0</v>
      </c>
      <c r="AL28" s="28" t="str">
        <f t="shared" si="14"/>
        <v>:</v>
      </c>
      <c r="AM28" s="199">
        <v>3</v>
      </c>
      <c r="AN28" s="4"/>
    </row>
    <row r="29" spans="1:40" ht="13.5" customHeight="1" thickBot="1">
      <c r="A29" s="148"/>
      <c r="B29" s="149">
        <v>2</v>
      </c>
      <c r="C29" s="150" t="s">
        <v>8</v>
      </c>
      <c r="D29" s="151">
        <v>3</v>
      </c>
      <c r="E29" s="293" t="str">
        <f>IF($B$7&lt;&gt;"",$B$7,"")</f>
        <v>Saskia Steinleitner</v>
      </c>
      <c r="F29" s="150" t="s">
        <v>8</v>
      </c>
      <c r="G29" s="106" t="str">
        <f>IF($B$8&lt;&gt;"",$B$8,"")</f>
        <v>Carina Greiner</v>
      </c>
      <c r="H29" s="152"/>
      <c r="I29" s="184">
        <v>3</v>
      </c>
      <c r="J29" s="29" t="str">
        <f t="shared" si="13"/>
        <v>:</v>
      </c>
      <c r="K29" s="187">
        <v>0</v>
      </c>
      <c r="L29" s="122"/>
      <c r="M29" s="129"/>
      <c r="N29" s="144"/>
      <c r="O29" s="52">
        <v>1</v>
      </c>
      <c r="P29" s="121" t="s">
        <v>8</v>
      </c>
      <c r="Q29" s="78">
        <v>7</v>
      </c>
      <c r="R29" s="293" t="str">
        <f>IF($B$6&lt;&gt;"",$B$6,"")</f>
        <v>Mona Brock</v>
      </c>
      <c r="S29" s="152"/>
      <c r="T29" s="152"/>
      <c r="U29" s="152"/>
      <c r="V29" s="152"/>
      <c r="W29" s="152"/>
      <c r="X29" s="168"/>
      <c r="Y29" s="152"/>
      <c r="Z29" s="168" t="s">
        <v>8</v>
      </c>
      <c r="AA29" s="106" t="str">
        <f>IF($B$12&lt;&gt;"",$B$12,"")</f>
        <v>Valerie Hahn</v>
      </c>
      <c r="AB29" s="165"/>
      <c r="AC29" s="165"/>
      <c r="AD29" s="165"/>
      <c r="AE29" s="165"/>
      <c r="AF29" s="165"/>
      <c r="AG29" s="130"/>
      <c r="AH29" s="130"/>
      <c r="AI29" s="130"/>
      <c r="AJ29" s="10"/>
      <c r="AK29" s="194">
        <v>0</v>
      </c>
      <c r="AL29" s="29" t="str">
        <f t="shared" si="14"/>
        <v>:</v>
      </c>
      <c r="AM29" s="197">
        <v>3</v>
      </c>
      <c r="AN29" s="4"/>
    </row>
    <row r="30" spans="1:40" ht="7.5" customHeight="1">
      <c r="A30" s="5"/>
      <c r="B30" s="82"/>
      <c r="C30" s="83"/>
      <c r="D30" s="82"/>
      <c r="E30" s="84"/>
      <c r="F30" s="83"/>
      <c r="G30" s="5"/>
      <c r="H30" s="4"/>
      <c r="I30" s="85"/>
      <c r="J30" s="14"/>
      <c r="K30" s="85"/>
      <c r="M30" s="4"/>
      <c r="N30" s="4"/>
      <c r="O30" s="67"/>
      <c r="P30" s="86"/>
      <c r="Q30" s="67"/>
      <c r="R30" s="4"/>
      <c r="S30" s="4"/>
      <c r="T30" s="4"/>
      <c r="U30" s="4"/>
      <c r="V30" s="4"/>
      <c r="W30" s="4"/>
      <c r="X30" s="86"/>
      <c r="Y30" s="4"/>
      <c r="Z30" s="86"/>
      <c r="AA30" s="4"/>
      <c r="AB30" s="4"/>
      <c r="AC30" s="4"/>
      <c r="AD30" s="4"/>
      <c r="AE30" s="4"/>
      <c r="AF30" s="4"/>
      <c r="AG30" s="4"/>
      <c r="AH30" s="4"/>
      <c r="AI30" s="4"/>
      <c r="AJ30" s="68"/>
      <c r="AK30" s="4"/>
      <c r="AL30" s="68"/>
      <c r="AM30" s="68"/>
      <c r="AN30" s="4"/>
    </row>
    <row r="31" spans="1:39" ht="4.5" customHeight="1">
      <c r="A31" s="16"/>
      <c r="I31"/>
      <c r="AM31" s="275"/>
    </row>
  </sheetData>
  <sheetProtection/>
  <printOptions/>
  <pageMargins left="0.5905511811023623" right="0.1968503937007874" top="0.1968503937007874" bottom="0.1968503937007874" header="0.5118110236220472" footer="0.5118110236220472"/>
  <pageSetup fitToHeight="1" fitToWidth="1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R24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6.421875" style="0" customWidth="1"/>
    <col min="3" max="3" width="14.7109375" style="0" customWidth="1"/>
    <col min="4" max="4" width="6.8515625" style="0" customWidth="1"/>
    <col min="5" max="5" width="5.140625" style="0" customWidth="1"/>
    <col min="6" max="6" width="14.7109375" style="0" customWidth="1"/>
    <col min="7" max="7" width="6.421875" style="0" customWidth="1"/>
    <col min="8" max="8" width="14.7109375" style="0" customWidth="1"/>
    <col min="9" max="9" width="6.8515625" style="0" customWidth="1"/>
    <col min="10" max="10" width="14.7109375" style="0" customWidth="1"/>
    <col min="11" max="11" width="6.421875" style="0" customWidth="1"/>
    <col min="12" max="12" width="14.7109375" style="0" customWidth="1"/>
    <col min="13" max="13" width="6.8515625" style="0" customWidth="1"/>
    <col min="14" max="14" width="5.140625" style="0" customWidth="1"/>
    <col min="15" max="15" width="14.7109375" style="0" customWidth="1"/>
    <col min="16" max="16" width="6.421875" style="0" customWidth="1"/>
    <col min="17" max="17" width="14.7109375" style="0" customWidth="1"/>
    <col min="18" max="18" width="6.8515625" style="0" customWidth="1"/>
  </cols>
  <sheetData>
    <row r="1" spans="1:18" s="1" customFormat="1" ht="15.75">
      <c r="A1" s="241"/>
      <c r="B1" s="242" t="s">
        <v>15</v>
      </c>
      <c r="C1" s="243"/>
      <c r="D1" s="244"/>
      <c r="F1" s="241"/>
      <c r="G1" s="242" t="s">
        <v>15</v>
      </c>
      <c r="H1" s="243"/>
      <c r="I1" s="244" t="s">
        <v>16</v>
      </c>
      <c r="J1"/>
      <c r="K1"/>
      <c r="L1"/>
      <c r="M1"/>
      <c r="N1"/>
      <c r="O1"/>
      <c r="P1"/>
      <c r="Q1"/>
      <c r="R1"/>
    </row>
    <row r="2" spans="1:18" s="1" customFormat="1" ht="16.5" thickBot="1">
      <c r="A2" s="245"/>
      <c r="B2" s="246" t="s">
        <v>17</v>
      </c>
      <c r="C2" s="247"/>
      <c r="D2" s="248"/>
      <c r="F2" s="245"/>
      <c r="G2" s="246" t="s">
        <v>17</v>
      </c>
      <c r="H2" s="247"/>
      <c r="I2" s="248"/>
      <c r="J2"/>
      <c r="K2"/>
      <c r="L2"/>
      <c r="M2"/>
      <c r="N2"/>
      <c r="O2"/>
      <c r="P2"/>
      <c r="Q2"/>
      <c r="R2"/>
    </row>
    <row r="3" spans="10:18" s="1" customFormat="1" ht="15.75">
      <c r="J3"/>
      <c r="K3"/>
      <c r="L3"/>
      <c r="M3"/>
      <c r="N3"/>
      <c r="O3"/>
      <c r="P3"/>
      <c r="Q3"/>
      <c r="R3"/>
    </row>
    <row r="4" spans="1:18" s="1" customFormat="1" ht="15.75">
      <c r="A4" s="1" t="s">
        <v>18</v>
      </c>
      <c r="B4" s="290" t="s">
        <v>66</v>
      </c>
      <c r="C4" s="291" t="s">
        <v>65</v>
      </c>
      <c r="F4" s="1" t="s">
        <v>18</v>
      </c>
      <c r="G4" s="250" t="str">
        <f>+B4</f>
        <v>Gr 1</v>
      </c>
      <c r="H4" s="251" t="str">
        <f>+C4</f>
        <v>Mädchen 10</v>
      </c>
      <c r="J4"/>
      <c r="K4"/>
      <c r="L4"/>
      <c r="M4"/>
      <c r="N4"/>
      <c r="O4"/>
      <c r="P4"/>
      <c r="Q4"/>
      <c r="R4"/>
    </row>
    <row r="5" spans="10:18" s="1" customFormat="1" ht="15.75">
      <c r="J5"/>
      <c r="K5"/>
      <c r="L5"/>
      <c r="M5"/>
      <c r="N5"/>
      <c r="O5"/>
      <c r="P5"/>
      <c r="Q5"/>
      <c r="R5"/>
    </row>
    <row r="6" spans="1:18" s="1" customFormat="1" ht="15.75">
      <c r="A6" s="252" t="s">
        <v>21</v>
      </c>
      <c r="B6" s="253" t="s">
        <v>22</v>
      </c>
      <c r="C6" s="253" t="s">
        <v>23</v>
      </c>
      <c r="D6" s="288">
        <v>15</v>
      </c>
      <c r="F6" s="253" t="s">
        <v>21</v>
      </c>
      <c r="G6" s="253" t="s">
        <v>24</v>
      </c>
      <c r="H6" s="253" t="s">
        <v>23</v>
      </c>
      <c r="I6" s="289">
        <f>$D$6</f>
        <v>15</v>
      </c>
      <c r="J6"/>
      <c r="K6"/>
      <c r="L6"/>
      <c r="M6"/>
      <c r="N6"/>
      <c r="O6"/>
      <c r="P6"/>
      <c r="Q6"/>
      <c r="R6"/>
    </row>
    <row r="7" spans="10:18" s="1" customFormat="1" ht="15.75">
      <c r="J7"/>
      <c r="K7"/>
      <c r="L7"/>
      <c r="M7"/>
      <c r="N7"/>
      <c r="O7"/>
      <c r="P7"/>
      <c r="Q7"/>
      <c r="R7"/>
    </row>
    <row r="8" spans="1:18" s="1" customFormat="1" ht="16.5" thickBot="1">
      <c r="A8" s="254" t="str">
        <f>8ER!$B$6</f>
        <v>Mona Brock</v>
      </c>
      <c r="B8" s="255" t="s">
        <v>8</v>
      </c>
      <c r="C8" s="254">
        <f>8ER!$B$13</f>
        <v>0</v>
      </c>
      <c r="D8" s="254"/>
      <c r="F8" s="254" t="str">
        <f>8ER!$B$7</f>
        <v>Saskia Steinleitner</v>
      </c>
      <c r="G8" s="255" t="s">
        <v>8</v>
      </c>
      <c r="H8" s="254" t="str">
        <f>8ER!$B$12</f>
        <v>Valerie Hahn</v>
      </c>
      <c r="I8" s="254"/>
      <c r="J8"/>
      <c r="K8"/>
      <c r="L8"/>
      <c r="M8"/>
      <c r="N8"/>
      <c r="O8"/>
      <c r="P8"/>
      <c r="Q8"/>
      <c r="R8"/>
    </row>
    <row r="9" spans="2:18" s="1" customFormat="1" ht="15.75">
      <c r="B9" s="256"/>
      <c r="G9" s="256"/>
      <c r="J9"/>
      <c r="K9"/>
      <c r="L9"/>
      <c r="M9"/>
      <c r="N9"/>
      <c r="O9"/>
      <c r="P9"/>
      <c r="Q9"/>
      <c r="R9"/>
    </row>
    <row r="10" spans="1:18" s="1" customFormat="1" ht="16.5" thickBot="1">
      <c r="A10" s="1" t="s">
        <v>25</v>
      </c>
      <c r="F10" s="1" t="s">
        <v>25</v>
      </c>
      <c r="J10"/>
      <c r="K10"/>
      <c r="L10"/>
      <c r="M10"/>
      <c r="N10"/>
      <c r="O10"/>
      <c r="P10"/>
      <c r="Q10"/>
      <c r="R10"/>
    </row>
    <row r="11" spans="1:18" s="1" customFormat="1" ht="15.75">
      <c r="A11" s="257"/>
      <c r="B11" s="258" t="s">
        <v>26</v>
      </c>
      <c r="C11" s="259"/>
      <c r="D11" s="260" t="s">
        <v>26</v>
      </c>
      <c r="F11" s="257"/>
      <c r="G11" s="258" t="s">
        <v>26</v>
      </c>
      <c r="H11" s="259"/>
      <c r="I11" s="260" t="s">
        <v>26</v>
      </c>
      <c r="J11"/>
      <c r="K11"/>
      <c r="L11"/>
      <c r="M11"/>
      <c r="N11"/>
      <c r="O11"/>
      <c r="P11"/>
      <c r="Q11"/>
      <c r="R11"/>
    </row>
    <row r="12" spans="1:18" s="1" customFormat="1" ht="15.75">
      <c r="A12" s="261" t="s">
        <v>27</v>
      </c>
      <c r="B12" s="253"/>
      <c r="C12" s="253" t="s">
        <v>62</v>
      </c>
      <c r="D12" s="262"/>
      <c r="F12" s="261" t="s">
        <v>27</v>
      </c>
      <c r="G12" s="253"/>
      <c r="H12" s="253" t="s">
        <v>62</v>
      </c>
      <c r="I12" s="262"/>
      <c r="J12"/>
      <c r="K12"/>
      <c r="L12"/>
      <c r="M12"/>
      <c r="N12"/>
      <c r="O12"/>
      <c r="P12"/>
      <c r="Q12"/>
      <c r="R12"/>
    </row>
    <row r="13" spans="1:18" s="1" customFormat="1" ht="15.75">
      <c r="A13" s="261" t="s">
        <v>28</v>
      </c>
      <c r="B13" s="253"/>
      <c r="C13" s="253" t="s">
        <v>63</v>
      </c>
      <c r="D13" s="262"/>
      <c r="F13" s="261" t="s">
        <v>28</v>
      </c>
      <c r="G13" s="253"/>
      <c r="H13" s="253" t="s">
        <v>63</v>
      </c>
      <c r="I13" s="262"/>
      <c r="J13"/>
      <c r="K13"/>
      <c r="L13"/>
      <c r="M13"/>
      <c r="N13"/>
      <c r="O13"/>
      <c r="P13"/>
      <c r="Q13"/>
      <c r="R13"/>
    </row>
    <row r="14" spans="1:18" s="1" customFormat="1" ht="16.5" thickBot="1">
      <c r="A14" s="263" t="s">
        <v>29</v>
      </c>
      <c r="B14" s="264"/>
      <c r="C14" s="264"/>
      <c r="D14" s="265"/>
      <c r="F14" s="263" t="s">
        <v>29</v>
      </c>
      <c r="G14" s="264"/>
      <c r="H14" s="264"/>
      <c r="I14" s="265"/>
      <c r="J14"/>
      <c r="K14"/>
      <c r="L14"/>
      <c r="M14"/>
      <c r="N14"/>
      <c r="O14"/>
      <c r="P14"/>
      <c r="Q14"/>
      <c r="R14"/>
    </row>
    <row r="15" spans="1:18" s="1" customFormat="1" ht="15.75">
      <c r="A15" s="266" t="s">
        <v>30</v>
      </c>
      <c r="B15" s="276"/>
      <c r="C15" s="277"/>
      <c r="D15" s="278" t="s">
        <v>31</v>
      </c>
      <c r="F15" s="266" t="s">
        <v>30</v>
      </c>
      <c r="G15" s="276"/>
      <c r="H15" s="277"/>
      <c r="I15" s="278" t="s">
        <v>31</v>
      </c>
      <c r="J15"/>
      <c r="K15"/>
      <c r="L15"/>
      <c r="M15"/>
      <c r="N15"/>
      <c r="O15"/>
      <c r="P15"/>
      <c r="Q15"/>
      <c r="R15"/>
    </row>
    <row r="16" spans="1:9" ht="16.5" thickBot="1">
      <c r="A16" s="279" t="s">
        <v>64</v>
      </c>
      <c r="B16" s="267"/>
      <c r="C16" s="280"/>
      <c r="D16" s="281"/>
      <c r="F16" s="279" t="s">
        <v>64</v>
      </c>
      <c r="G16" s="267"/>
      <c r="H16" s="280"/>
      <c r="I16" s="281"/>
    </row>
    <row r="18" ht="13.5" thickBot="1"/>
    <row r="19" spans="1:9" ht="15.75">
      <c r="A19" s="241"/>
      <c r="B19" s="242" t="s">
        <v>15</v>
      </c>
      <c r="C19" s="243"/>
      <c r="D19" s="268"/>
      <c r="E19" s="1"/>
      <c r="F19" s="241"/>
      <c r="G19" s="242" t="s">
        <v>15</v>
      </c>
      <c r="H19" s="243"/>
      <c r="I19" s="268"/>
    </row>
    <row r="20" spans="1:9" ht="16.5" thickBot="1">
      <c r="A20" s="245"/>
      <c r="B20" s="246" t="s">
        <v>17</v>
      </c>
      <c r="C20" s="247"/>
      <c r="D20" s="248"/>
      <c r="E20" s="1"/>
      <c r="F20" s="245"/>
      <c r="G20" s="246" t="s">
        <v>17</v>
      </c>
      <c r="H20" s="247"/>
      <c r="I20" s="248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 t="s">
        <v>18</v>
      </c>
      <c r="B22" s="250" t="str">
        <f>+B4</f>
        <v>Gr 1</v>
      </c>
      <c r="C22" s="253" t="str">
        <f>+C4</f>
        <v>Mädchen 10</v>
      </c>
      <c r="D22" s="1"/>
      <c r="E22" s="1"/>
      <c r="F22" s="1" t="s">
        <v>18</v>
      </c>
      <c r="G22" s="269" t="str">
        <f>+B4</f>
        <v>Gr 1</v>
      </c>
      <c r="H22" s="253" t="str">
        <f>+C4</f>
        <v>Mädchen 10</v>
      </c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253" t="s">
        <v>21</v>
      </c>
      <c r="B24" s="253" t="s">
        <v>32</v>
      </c>
      <c r="C24" s="253" t="s">
        <v>23</v>
      </c>
      <c r="D24" s="289">
        <f>$D$6</f>
        <v>15</v>
      </c>
      <c r="E24" s="1"/>
      <c r="F24" s="253" t="s">
        <v>21</v>
      </c>
      <c r="G24" s="253" t="s">
        <v>33</v>
      </c>
      <c r="H24" s="253" t="s">
        <v>23</v>
      </c>
      <c r="I24" s="289">
        <f>$D$6</f>
        <v>15</v>
      </c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6.5" thickBot="1">
      <c r="A26" s="254" t="str">
        <f>8ER!$B$8</f>
        <v>Carina Greiner</v>
      </c>
      <c r="B26" s="255" t="s">
        <v>8</v>
      </c>
      <c r="C26" s="254" t="str">
        <f>8ER!$B$11</f>
        <v>Nadia Slim</v>
      </c>
      <c r="D26" s="254"/>
      <c r="E26" s="1"/>
      <c r="F26" s="254" t="str">
        <f>8ER!$B$9</f>
        <v>Mandy Kümmel</v>
      </c>
      <c r="G26" s="255" t="s">
        <v>8</v>
      </c>
      <c r="H26" s="254" t="str">
        <f>8ER!$B$10</f>
        <v>Laura Schweizer</v>
      </c>
      <c r="I26" s="254"/>
    </row>
    <row r="27" spans="1:9" ht="15.75">
      <c r="A27" s="1"/>
      <c r="B27" s="256"/>
      <c r="C27" s="1"/>
      <c r="D27" s="1"/>
      <c r="E27" s="1"/>
      <c r="F27" s="1"/>
      <c r="G27" s="256"/>
      <c r="H27" s="1"/>
      <c r="I27" s="1"/>
    </row>
    <row r="28" spans="1:9" ht="16.5" thickBot="1">
      <c r="A28" s="1" t="s">
        <v>25</v>
      </c>
      <c r="B28" s="1"/>
      <c r="C28" s="1"/>
      <c r="D28" s="1"/>
      <c r="E28" s="1"/>
      <c r="F28" s="1" t="s">
        <v>25</v>
      </c>
      <c r="G28" s="1"/>
      <c r="H28" s="1"/>
      <c r="I28" s="1"/>
    </row>
    <row r="29" spans="1:9" ht="15.75">
      <c r="A29" s="257"/>
      <c r="B29" s="258" t="s">
        <v>26</v>
      </c>
      <c r="C29" s="259"/>
      <c r="D29" s="260" t="s">
        <v>26</v>
      </c>
      <c r="E29" s="1"/>
      <c r="F29" s="257"/>
      <c r="G29" s="258" t="s">
        <v>26</v>
      </c>
      <c r="H29" s="259"/>
      <c r="I29" s="260" t="s">
        <v>26</v>
      </c>
    </row>
    <row r="30" spans="1:9" ht="15.75">
      <c r="A30" s="261" t="s">
        <v>27</v>
      </c>
      <c r="B30" s="253"/>
      <c r="C30" s="253" t="s">
        <v>62</v>
      </c>
      <c r="D30" s="262"/>
      <c r="E30" s="1"/>
      <c r="F30" s="261" t="s">
        <v>27</v>
      </c>
      <c r="G30" s="253"/>
      <c r="H30" s="253" t="s">
        <v>62</v>
      </c>
      <c r="I30" s="262"/>
    </row>
    <row r="31" spans="1:9" ht="15.75">
      <c r="A31" s="261" t="s">
        <v>28</v>
      </c>
      <c r="B31" s="253"/>
      <c r="C31" s="253" t="s">
        <v>63</v>
      </c>
      <c r="D31" s="262"/>
      <c r="E31" s="1"/>
      <c r="F31" s="261" t="s">
        <v>28</v>
      </c>
      <c r="G31" s="253"/>
      <c r="H31" s="253" t="s">
        <v>63</v>
      </c>
      <c r="I31" s="262"/>
    </row>
    <row r="32" spans="1:9" ht="16.5" thickBot="1">
      <c r="A32" s="263" t="s">
        <v>29</v>
      </c>
      <c r="B32" s="264"/>
      <c r="C32" s="264"/>
      <c r="D32" s="265"/>
      <c r="E32" s="1"/>
      <c r="F32" s="263" t="s">
        <v>29</v>
      </c>
      <c r="G32" s="264"/>
      <c r="H32" s="264"/>
      <c r="I32" s="265"/>
    </row>
    <row r="33" spans="1:9" ht="15.75">
      <c r="A33" s="266" t="s">
        <v>30</v>
      </c>
      <c r="B33" s="276"/>
      <c r="C33" s="277"/>
      <c r="D33" s="278" t="s">
        <v>31</v>
      </c>
      <c r="E33" s="1"/>
      <c r="F33" s="266" t="s">
        <v>30</v>
      </c>
      <c r="G33" s="276"/>
      <c r="H33" s="277"/>
      <c r="I33" s="278" t="s">
        <v>31</v>
      </c>
    </row>
    <row r="34" spans="1:9" ht="16.5" thickBot="1">
      <c r="A34" s="279" t="s">
        <v>64</v>
      </c>
      <c r="B34" s="267"/>
      <c r="C34" s="280"/>
      <c r="D34" s="281"/>
      <c r="F34" s="279" t="s">
        <v>64</v>
      </c>
      <c r="G34" s="267"/>
      <c r="H34" s="280"/>
      <c r="I34" s="281"/>
    </row>
    <row r="36" ht="17.25" customHeight="1" thickBot="1"/>
    <row r="37" spans="1:9" ht="15.75">
      <c r="A37" s="241"/>
      <c r="B37" s="242" t="s">
        <v>15</v>
      </c>
      <c r="C37" s="243"/>
      <c r="D37" s="268"/>
      <c r="E37" s="1"/>
      <c r="F37" s="241"/>
      <c r="G37" s="242" t="s">
        <v>15</v>
      </c>
      <c r="H37" s="243"/>
      <c r="I37" s="268"/>
    </row>
    <row r="38" spans="1:9" ht="16.5" thickBot="1">
      <c r="A38" s="245"/>
      <c r="B38" s="246" t="s">
        <v>17</v>
      </c>
      <c r="C38" s="247"/>
      <c r="D38" s="248"/>
      <c r="E38" s="1"/>
      <c r="F38" s="245"/>
      <c r="G38" s="246" t="s">
        <v>17</v>
      </c>
      <c r="H38" s="247"/>
      <c r="I38" s="248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 t="s">
        <v>18</v>
      </c>
      <c r="B40" s="269" t="str">
        <f>+B4</f>
        <v>Gr 1</v>
      </c>
      <c r="C40" s="253" t="str">
        <f>+C4</f>
        <v>Mädchen 10</v>
      </c>
      <c r="D40" s="1"/>
      <c r="E40" s="1"/>
      <c r="F40" s="1" t="s">
        <v>18</v>
      </c>
      <c r="G40" s="269" t="str">
        <f>+B4</f>
        <v>Gr 1</v>
      </c>
      <c r="H40" s="270" t="str">
        <f>+C4</f>
        <v>Mädchen 10</v>
      </c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253" t="s">
        <v>21</v>
      </c>
      <c r="B42" s="253" t="s">
        <v>34</v>
      </c>
      <c r="C42" s="253" t="s">
        <v>23</v>
      </c>
      <c r="D42" s="289">
        <f>$D$6</f>
        <v>15</v>
      </c>
      <c r="E42" s="1"/>
      <c r="F42" s="253" t="s">
        <v>21</v>
      </c>
      <c r="G42" s="253" t="s">
        <v>35</v>
      </c>
      <c r="H42" s="253" t="s">
        <v>23</v>
      </c>
      <c r="I42" s="289">
        <f>$D$6</f>
        <v>15</v>
      </c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6.5" thickBot="1">
      <c r="A44" s="254" t="str">
        <f>8ER!$B$6</f>
        <v>Mona Brock</v>
      </c>
      <c r="B44" s="255" t="s">
        <v>8</v>
      </c>
      <c r="C44" s="254" t="str">
        <f>8ER!$B$7</f>
        <v>Saskia Steinleitner</v>
      </c>
      <c r="D44" s="254"/>
      <c r="E44" s="1"/>
      <c r="F44" s="254" t="str">
        <f>8ER!$B$8</f>
        <v>Carina Greiner</v>
      </c>
      <c r="G44" s="255" t="s">
        <v>8</v>
      </c>
      <c r="H44" s="254" t="str">
        <f>8ER!$B$12</f>
        <v>Valerie Hahn</v>
      </c>
      <c r="I44" s="254"/>
    </row>
    <row r="45" spans="1:9" ht="18" customHeight="1">
      <c r="A45" s="1"/>
      <c r="B45" s="256"/>
      <c r="C45" s="1"/>
      <c r="D45" s="1"/>
      <c r="E45" s="1"/>
      <c r="F45" s="1"/>
      <c r="G45" s="256"/>
      <c r="H45" s="1"/>
      <c r="I45" s="1"/>
    </row>
    <row r="46" spans="1:9" ht="16.5" thickBot="1">
      <c r="A46" s="1" t="s">
        <v>25</v>
      </c>
      <c r="B46" s="1"/>
      <c r="C46" s="1"/>
      <c r="D46" s="1"/>
      <c r="E46" s="1"/>
      <c r="F46" s="1" t="s">
        <v>25</v>
      </c>
      <c r="G46" s="1"/>
      <c r="H46" s="1"/>
      <c r="I46" s="1"/>
    </row>
    <row r="47" spans="1:9" ht="15.75">
      <c r="A47" s="257"/>
      <c r="B47" s="258" t="s">
        <v>26</v>
      </c>
      <c r="C47" s="259"/>
      <c r="D47" s="260" t="s">
        <v>26</v>
      </c>
      <c r="E47" s="1"/>
      <c r="F47" s="257"/>
      <c r="G47" s="258" t="s">
        <v>26</v>
      </c>
      <c r="H47" s="259"/>
      <c r="I47" s="260" t="s">
        <v>26</v>
      </c>
    </row>
    <row r="48" spans="1:9" ht="15.75">
      <c r="A48" s="261" t="s">
        <v>27</v>
      </c>
      <c r="B48" s="253"/>
      <c r="C48" s="253" t="s">
        <v>62</v>
      </c>
      <c r="D48" s="262"/>
      <c r="E48" s="1"/>
      <c r="F48" s="261" t="s">
        <v>27</v>
      </c>
      <c r="G48" s="253"/>
      <c r="H48" s="253" t="s">
        <v>62</v>
      </c>
      <c r="I48" s="262"/>
    </row>
    <row r="49" spans="1:9" ht="15.75">
      <c r="A49" s="261" t="s">
        <v>28</v>
      </c>
      <c r="B49" s="253"/>
      <c r="C49" s="253" t="s">
        <v>63</v>
      </c>
      <c r="D49" s="262"/>
      <c r="E49" s="1"/>
      <c r="F49" s="261" t="s">
        <v>28</v>
      </c>
      <c r="G49" s="253"/>
      <c r="H49" s="253" t="s">
        <v>63</v>
      </c>
      <c r="I49" s="262"/>
    </row>
    <row r="50" spans="1:9" ht="16.5" thickBot="1">
      <c r="A50" s="263" t="s">
        <v>29</v>
      </c>
      <c r="B50" s="264"/>
      <c r="C50" s="264"/>
      <c r="D50" s="265"/>
      <c r="E50" s="1"/>
      <c r="F50" s="263" t="s">
        <v>29</v>
      </c>
      <c r="G50" s="264"/>
      <c r="H50" s="264"/>
      <c r="I50" s="265"/>
    </row>
    <row r="51" spans="1:9" ht="15.75">
      <c r="A51" s="266" t="s">
        <v>30</v>
      </c>
      <c r="B51" s="276"/>
      <c r="C51" s="277"/>
      <c r="D51" s="278" t="s">
        <v>31</v>
      </c>
      <c r="E51" s="1"/>
      <c r="F51" s="266" t="s">
        <v>30</v>
      </c>
      <c r="G51" s="276"/>
      <c r="H51" s="277"/>
      <c r="I51" s="278" t="s">
        <v>31</v>
      </c>
    </row>
    <row r="52" spans="1:9" ht="16.5" thickBot="1">
      <c r="A52" s="279" t="s">
        <v>64</v>
      </c>
      <c r="B52" s="267"/>
      <c r="C52" s="280"/>
      <c r="D52" s="281"/>
      <c r="F52" s="279" t="s">
        <v>64</v>
      </c>
      <c r="G52" s="267"/>
      <c r="H52" s="280"/>
      <c r="I52" s="281"/>
    </row>
    <row r="53" spans="1:9" ht="15.75">
      <c r="A53" s="241"/>
      <c r="B53" s="242" t="s">
        <v>15</v>
      </c>
      <c r="C53" s="243"/>
      <c r="D53" s="244"/>
      <c r="E53" s="1"/>
      <c r="F53" s="241"/>
      <c r="G53" s="242" t="s">
        <v>15</v>
      </c>
      <c r="H53" s="243"/>
      <c r="I53" s="244" t="s">
        <v>36</v>
      </c>
    </row>
    <row r="54" spans="1:9" ht="16.5" thickBot="1">
      <c r="A54" s="245"/>
      <c r="B54" s="246" t="s">
        <v>17</v>
      </c>
      <c r="C54" s="247"/>
      <c r="D54" s="248"/>
      <c r="E54" s="1"/>
      <c r="F54" s="245"/>
      <c r="G54" s="246" t="s">
        <v>17</v>
      </c>
      <c r="H54" s="247"/>
      <c r="I54" s="248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 t="s">
        <v>18</v>
      </c>
      <c r="B56" s="269" t="str">
        <f>+B4</f>
        <v>Gr 1</v>
      </c>
      <c r="C56" s="270" t="str">
        <f>+C4</f>
        <v>Mädchen 10</v>
      </c>
      <c r="D56" s="1"/>
      <c r="E56" s="1"/>
      <c r="F56" s="1" t="s">
        <v>18</v>
      </c>
      <c r="G56" s="269" t="str">
        <f>+B4</f>
        <v>Gr 1</v>
      </c>
      <c r="H56" s="270" t="str">
        <f>+C4</f>
        <v>Mädchen 10</v>
      </c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253" t="s">
        <v>21</v>
      </c>
      <c r="B58" s="253" t="s">
        <v>37</v>
      </c>
      <c r="C58" s="253" t="s">
        <v>23</v>
      </c>
      <c r="D58" s="289">
        <f>$D$6</f>
        <v>15</v>
      </c>
      <c r="E58" s="1"/>
      <c r="F58" s="253" t="s">
        <v>21</v>
      </c>
      <c r="G58" s="253" t="s">
        <v>38</v>
      </c>
      <c r="H58" s="253" t="s">
        <v>23</v>
      </c>
      <c r="I58" s="289">
        <f>$D$6</f>
        <v>15</v>
      </c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6.5" thickBot="1">
      <c r="A60" s="254" t="str">
        <f>8ER!$B$9</f>
        <v>Mandy Kümmel</v>
      </c>
      <c r="B60" s="255" t="s">
        <v>8</v>
      </c>
      <c r="C60" s="254" t="str">
        <f>8ER!$B$11</f>
        <v>Nadia Slim</v>
      </c>
      <c r="D60" s="254"/>
      <c r="E60" s="1"/>
      <c r="F60" s="254" t="str">
        <f>8ER!$B$10</f>
        <v>Laura Schweizer</v>
      </c>
      <c r="G60" s="255" t="s">
        <v>8</v>
      </c>
      <c r="H60" s="254">
        <f>8ER!$B$13</f>
        <v>0</v>
      </c>
      <c r="I60" s="254"/>
    </row>
    <row r="61" spans="1:9" ht="15.75">
      <c r="A61" s="1"/>
      <c r="B61" s="256"/>
      <c r="C61" s="1"/>
      <c r="D61" s="1"/>
      <c r="E61" s="1"/>
      <c r="F61" s="1"/>
      <c r="G61" s="256"/>
      <c r="H61" s="1"/>
      <c r="I61" s="1"/>
    </row>
    <row r="62" spans="1:9" ht="16.5" thickBot="1">
      <c r="A62" s="1" t="s">
        <v>25</v>
      </c>
      <c r="B62" s="1"/>
      <c r="C62" s="1"/>
      <c r="D62" s="1"/>
      <c r="E62" s="1"/>
      <c r="F62" s="1" t="s">
        <v>25</v>
      </c>
      <c r="G62" s="1"/>
      <c r="H62" s="1"/>
      <c r="I62" s="1"/>
    </row>
    <row r="63" spans="1:9" ht="15.75">
      <c r="A63" s="257"/>
      <c r="B63" s="258" t="s">
        <v>26</v>
      </c>
      <c r="C63" s="259"/>
      <c r="D63" s="260" t="s">
        <v>26</v>
      </c>
      <c r="E63" s="1"/>
      <c r="F63" s="257"/>
      <c r="G63" s="258" t="s">
        <v>26</v>
      </c>
      <c r="H63" s="259"/>
      <c r="I63" s="260" t="s">
        <v>26</v>
      </c>
    </row>
    <row r="64" spans="1:9" ht="15.75">
      <c r="A64" s="261" t="s">
        <v>27</v>
      </c>
      <c r="B64" s="253"/>
      <c r="C64" s="253" t="s">
        <v>62</v>
      </c>
      <c r="D64" s="262"/>
      <c r="E64" s="1"/>
      <c r="F64" s="261" t="s">
        <v>27</v>
      </c>
      <c r="G64" s="253"/>
      <c r="H64" s="253" t="s">
        <v>62</v>
      </c>
      <c r="I64" s="262"/>
    </row>
    <row r="65" spans="1:9" ht="15.75">
      <c r="A65" s="261" t="s">
        <v>28</v>
      </c>
      <c r="B65" s="253"/>
      <c r="C65" s="253" t="s">
        <v>63</v>
      </c>
      <c r="D65" s="262"/>
      <c r="E65" s="1"/>
      <c r="F65" s="261" t="s">
        <v>28</v>
      </c>
      <c r="G65" s="253"/>
      <c r="H65" s="253" t="s">
        <v>63</v>
      </c>
      <c r="I65" s="262"/>
    </row>
    <row r="66" spans="1:9" ht="16.5" thickBot="1">
      <c r="A66" s="263" t="s">
        <v>29</v>
      </c>
      <c r="B66" s="264"/>
      <c r="C66" s="264"/>
      <c r="D66" s="265"/>
      <c r="E66" s="1"/>
      <c r="F66" s="263" t="s">
        <v>29</v>
      </c>
      <c r="G66" s="264"/>
      <c r="H66" s="264"/>
      <c r="I66" s="265"/>
    </row>
    <row r="67" spans="1:9" ht="15.75">
      <c r="A67" s="266" t="s">
        <v>30</v>
      </c>
      <c r="B67" s="276"/>
      <c r="C67" s="277"/>
      <c r="D67" s="278" t="s">
        <v>31</v>
      </c>
      <c r="E67" s="1"/>
      <c r="F67" s="266" t="s">
        <v>30</v>
      </c>
      <c r="G67" s="276"/>
      <c r="H67" s="277"/>
      <c r="I67" s="278" t="s">
        <v>31</v>
      </c>
    </row>
    <row r="68" spans="1:9" ht="16.5" thickBot="1">
      <c r="A68" s="279" t="s">
        <v>64</v>
      </c>
      <c r="B68" s="267"/>
      <c r="C68" s="280"/>
      <c r="D68" s="281"/>
      <c r="F68" s="279" t="s">
        <v>64</v>
      </c>
      <c r="G68" s="267"/>
      <c r="H68" s="280"/>
      <c r="I68" s="281"/>
    </row>
    <row r="70" ht="13.5" thickBot="1"/>
    <row r="71" spans="1:9" ht="15.75">
      <c r="A71" s="241"/>
      <c r="B71" s="242" t="s">
        <v>15</v>
      </c>
      <c r="C71" s="243"/>
      <c r="D71" s="268"/>
      <c r="E71" s="1"/>
      <c r="F71" s="241"/>
      <c r="G71" s="242" t="s">
        <v>15</v>
      </c>
      <c r="H71" s="243"/>
      <c r="I71" s="268"/>
    </row>
    <row r="72" spans="1:9" ht="16.5" thickBot="1">
      <c r="A72" s="245"/>
      <c r="B72" s="246" t="s">
        <v>17</v>
      </c>
      <c r="C72" s="247"/>
      <c r="D72" s="248"/>
      <c r="E72" s="1"/>
      <c r="F72" s="245"/>
      <c r="G72" s="246" t="s">
        <v>17</v>
      </c>
      <c r="H72" s="247"/>
      <c r="I72" s="248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 t="s">
        <v>18</v>
      </c>
      <c r="B74" s="269" t="str">
        <f>+B4</f>
        <v>Gr 1</v>
      </c>
      <c r="C74" s="270" t="str">
        <f>+C4</f>
        <v>Mädchen 10</v>
      </c>
      <c r="D74" s="1"/>
      <c r="E74" s="1"/>
      <c r="F74" s="1" t="s">
        <v>18</v>
      </c>
      <c r="G74" s="269" t="str">
        <f>+B4</f>
        <v>Gr 1</v>
      </c>
      <c r="H74" s="270" t="str">
        <f>+C4</f>
        <v>Mädchen 10</v>
      </c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253" t="s">
        <v>21</v>
      </c>
      <c r="B76" s="253" t="s">
        <v>39</v>
      </c>
      <c r="C76" s="253" t="s">
        <v>23</v>
      </c>
      <c r="D76" s="289">
        <f>$D$6</f>
        <v>15</v>
      </c>
      <c r="E76" s="1"/>
      <c r="F76" s="253" t="s">
        <v>21</v>
      </c>
      <c r="G76" s="253" t="s">
        <v>40</v>
      </c>
      <c r="H76" s="253" t="s">
        <v>23</v>
      </c>
      <c r="I76" s="289">
        <f>$D$6</f>
        <v>15</v>
      </c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6.5" thickBot="1">
      <c r="A78" s="254" t="str">
        <f>8ER!$B$6</f>
        <v>Mona Brock</v>
      </c>
      <c r="B78" s="255" t="s">
        <v>8</v>
      </c>
      <c r="C78" s="254" t="str">
        <f>8ER!$B$8</f>
        <v>Carina Greiner</v>
      </c>
      <c r="D78" s="254"/>
      <c r="E78" s="1"/>
      <c r="F78" s="254" t="str">
        <f>8ER!$B$7</f>
        <v>Saskia Steinleitner</v>
      </c>
      <c r="G78" s="255" t="s">
        <v>8</v>
      </c>
      <c r="H78" s="254">
        <f>8ER!$B$13</f>
        <v>0</v>
      </c>
      <c r="I78" s="254"/>
    </row>
    <row r="79" spans="1:9" ht="15.75">
      <c r="A79" s="1"/>
      <c r="B79" s="256"/>
      <c r="C79" s="1"/>
      <c r="D79" s="1"/>
      <c r="E79" s="1"/>
      <c r="F79" s="1"/>
      <c r="G79" s="256"/>
      <c r="H79" s="1"/>
      <c r="I79" s="1"/>
    </row>
    <row r="80" spans="1:9" ht="16.5" thickBot="1">
      <c r="A80" s="1" t="s">
        <v>25</v>
      </c>
      <c r="B80" s="1"/>
      <c r="C80" s="1"/>
      <c r="D80" s="1"/>
      <c r="E80" s="1"/>
      <c r="F80" s="1" t="s">
        <v>25</v>
      </c>
      <c r="G80" s="1"/>
      <c r="H80" s="1"/>
      <c r="I80" s="1"/>
    </row>
    <row r="81" spans="1:9" ht="15.75">
      <c r="A81" s="257"/>
      <c r="B81" s="258" t="s">
        <v>26</v>
      </c>
      <c r="C81" s="259"/>
      <c r="D81" s="260" t="s">
        <v>26</v>
      </c>
      <c r="E81" s="1"/>
      <c r="F81" s="257"/>
      <c r="G81" s="258" t="s">
        <v>26</v>
      </c>
      <c r="H81" s="259"/>
      <c r="I81" s="260" t="s">
        <v>26</v>
      </c>
    </row>
    <row r="82" spans="1:9" ht="15.75">
      <c r="A82" s="261" t="s">
        <v>27</v>
      </c>
      <c r="B82" s="253"/>
      <c r="C82" s="253" t="s">
        <v>62</v>
      </c>
      <c r="D82" s="262"/>
      <c r="E82" s="1"/>
      <c r="F82" s="261" t="s">
        <v>27</v>
      </c>
      <c r="G82" s="253"/>
      <c r="H82" s="253" t="s">
        <v>62</v>
      </c>
      <c r="I82" s="262"/>
    </row>
    <row r="83" spans="1:9" ht="15.75">
      <c r="A83" s="261" t="s">
        <v>28</v>
      </c>
      <c r="B83" s="253"/>
      <c r="C83" s="253" t="s">
        <v>63</v>
      </c>
      <c r="D83" s="262"/>
      <c r="E83" s="1"/>
      <c r="F83" s="261" t="s">
        <v>28</v>
      </c>
      <c r="G83" s="253"/>
      <c r="H83" s="253" t="s">
        <v>63</v>
      </c>
      <c r="I83" s="262"/>
    </row>
    <row r="84" spans="1:9" ht="16.5" thickBot="1">
      <c r="A84" s="263" t="s">
        <v>29</v>
      </c>
      <c r="B84" s="264"/>
      <c r="C84" s="264"/>
      <c r="D84" s="265"/>
      <c r="E84" s="1"/>
      <c r="F84" s="263" t="s">
        <v>29</v>
      </c>
      <c r="G84" s="264"/>
      <c r="H84" s="264"/>
      <c r="I84" s="265"/>
    </row>
    <row r="85" spans="1:9" ht="15.75">
      <c r="A85" s="266" t="s">
        <v>30</v>
      </c>
      <c r="B85" s="276"/>
      <c r="C85" s="277"/>
      <c r="D85" s="278" t="s">
        <v>31</v>
      </c>
      <c r="E85" s="1"/>
      <c r="F85" s="266" t="s">
        <v>30</v>
      </c>
      <c r="G85" s="276"/>
      <c r="H85" s="277"/>
      <c r="I85" s="278" t="s">
        <v>31</v>
      </c>
    </row>
    <row r="86" spans="1:9" ht="16.5" thickBot="1">
      <c r="A86" s="279" t="s">
        <v>64</v>
      </c>
      <c r="B86" s="267"/>
      <c r="C86" s="280"/>
      <c r="D86" s="281"/>
      <c r="F86" s="279" t="s">
        <v>64</v>
      </c>
      <c r="G86" s="267"/>
      <c r="H86" s="280"/>
      <c r="I86" s="281"/>
    </row>
    <row r="88" ht="15.75" customHeight="1" thickBot="1"/>
    <row r="89" spans="1:9" ht="15.75">
      <c r="A89" s="241"/>
      <c r="B89" s="242" t="s">
        <v>15</v>
      </c>
      <c r="C89" s="243"/>
      <c r="D89" s="268"/>
      <c r="E89" s="1"/>
      <c r="F89" s="241"/>
      <c r="G89" s="242" t="s">
        <v>15</v>
      </c>
      <c r="H89" s="243"/>
      <c r="I89" s="268"/>
    </row>
    <row r="90" spans="1:9" ht="16.5" thickBot="1">
      <c r="A90" s="245"/>
      <c r="B90" s="246" t="s">
        <v>17</v>
      </c>
      <c r="C90" s="247"/>
      <c r="D90" s="248"/>
      <c r="E90" s="1"/>
      <c r="F90" s="245"/>
      <c r="G90" s="246" t="s">
        <v>17</v>
      </c>
      <c r="H90" s="247"/>
      <c r="I90" s="248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 t="s">
        <v>18</v>
      </c>
      <c r="B92" s="269" t="str">
        <f>+B4</f>
        <v>Gr 1</v>
      </c>
      <c r="C92" s="270" t="str">
        <f>+C4</f>
        <v>Mädchen 10</v>
      </c>
      <c r="D92" s="1"/>
      <c r="E92" s="1"/>
      <c r="F92" s="1" t="s">
        <v>18</v>
      </c>
      <c r="G92" s="269" t="str">
        <f>+B4</f>
        <v>Gr 1</v>
      </c>
      <c r="H92" s="270" t="str">
        <f>+C4</f>
        <v>Mädchen 10</v>
      </c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253" t="s">
        <v>21</v>
      </c>
      <c r="B94" s="253" t="s">
        <v>41</v>
      </c>
      <c r="C94" s="253" t="s">
        <v>23</v>
      </c>
      <c r="D94" s="289">
        <f>$D$6</f>
        <v>15</v>
      </c>
      <c r="E94" s="1"/>
      <c r="F94" s="253" t="s">
        <v>21</v>
      </c>
      <c r="G94" s="253" t="s">
        <v>42</v>
      </c>
      <c r="H94" s="253" t="s">
        <v>23</v>
      </c>
      <c r="I94" s="289">
        <f>$D$6</f>
        <v>15</v>
      </c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6.5" thickBot="1">
      <c r="A96" s="254" t="str">
        <f>8ER!$B$9</f>
        <v>Mandy Kümmel</v>
      </c>
      <c r="B96" s="255" t="s">
        <v>8</v>
      </c>
      <c r="C96" s="254" t="str">
        <f>8ER!$B$12</f>
        <v>Valerie Hahn</v>
      </c>
      <c r="D96" s="254"/>
      <c r="E96" s="1"/>
      <c r="F96" s="254" t="str">
        <f>8ER!$B$10</f>
        <v>Laura Schweizer</v>
      </c>
      <c r="G96" s="255" t="s">
        <v>8</v>
      </c>
      <c r="H96" s="254" t="str">
        <f>8ER!$B$11</f>
        <v>Nadia Slim</v>
      </c>
      <c r="I96" s="254"/>
    </row>
    <row r="97" spans="1:9" ht="18.75" customHeight="1">
      <c r="A97" s="1"/>
      <c r="B97" s="256"/>
      <c r="C97" s="1"/>
      <c r="D97" s="1"/>
      <c r="E97" s="1"/>
      <c r="F97" s="1"/>
      <c r="G97" s="256"/>
      <c r="H97" s="1"/>
      <c r="I97" s="1"/>
    </row>
    <row r="98" spans="1:9" ht="16.5" thickBot="1">
      <c r="A98" s="1" t="s">
        <v>25</v>
      </c>
      <c r="B98" s="1"/>
      <c r="C98" s="1"/>
      <c r="D98" s="1"/>
      <c r="E98" s="1"/>
      <c r="F98" s="1" t="s">
        <v>25</v>
      </c>
      <c r="G98" s="1"/>
      <c r="H98" s="1"/>
      <c r="I98" s="1"/>
    </row>
    <row r="99" spans="1:9" ht="15.75">
      <c r="A99" s="257"/>
      <c r="B99" s="258" t="s">
        <v>26</v>
      </c>
      <c r="C99" s="259"/>
      <c r="D99" s="260" t="s">
        <v>26</v>
      </c>
      <c r="E99" s="1"/>
      <c r="F99" s="257"/>
      <c r="G99" s="258" t="s">
        <v>26</v>
      </c>
      <c r="H99" s="259"/>
      <c r="I99" s="260" t="s">
        <v>26</v>
      </c>
    </row>
    <row r="100" spans="1:9" ht="15.75">
      <c r="A100" s="261" t="s">
        <v>27</v>
      </c>
      <c r="B100" s="253"/>
      <c r="C100" s="253" t="s">
        <v>62</v>
      </c>
      <c r="D100" s="262"/>
      <c r="E100" s="1"/>
      <c r="F100" s="261" t="s">
        <v>27</v>
      </c>
      <c r="G100" s="253"/>
      <c r="H100" s="253" t="s">
        <v>62</v>
      </c>
      <c r="I100" s="262"/>
    </row>
    <row r="101" spans="1:9" ht="15.75">
      <c r="A101" s="261" t="s">
        <v>28</v>
      </c>
      <c r="B101" s="253"/>
      <c r="C101" s="253" t="s">
        <v>63</v>
      </c>
      <c r="D101" s="262"/>
      <c r="E101" s="1"/>
      <c r="F101" s="261" t="s">
        <v>28</v>
      </c>
      <c r="G101" s="253"/>
      <c r="H101" s="253" t="s">
        <v>63</v>
      </c>
      <c r="I101" s="262"/>
    </row>
    <row r="102" spans="1:9" ht="16.5" thickBot="1">
      <c r="A102" s="263" t="s">
        <v>29</v>
      </c>
      <c r="B102" s="264"/>
      <c r="C102" s="264"/>
      <c r="D102" s="265"/>
      <c r="E102" s="1"/>
      <c r="F102" s="263" t="s">
        <v>29</v>
      </c>
      <c r="G102" s="264"/>
      <c r="H102" s="264"/>
      <c r="I102" s="265"/>
    </row>
    <row r="103" spans="1:9" ht="15.75">
      <c r="A103" s="266" t="s">
        <v>30</v>
      </c>
      <c r="B103" s="276"/>
      <c r="C103" s="277"/>
      <c r="D103" s="278" t="s">
        <v>31</v>
      </c>
      <c r="E103" s="1"/>
      <c r="F103" s="266" t="s">
        <v>30</v>
      </c>
      <c r="G103" s="276"/>
      <c r="H103" s="277"/>
      <c r="I103" s="278" t="s">
        <v>31</v>
      </c>
    </row>
    <row r="104" spans="1:9" ht="16.5" thickBot="1">
      <c r="A104" s="279" t="s">
        <v>64</v>
      </c>
      <c r="B104" s="267"/>
      <c r="C104" s="280"/>
      <c r="D104" s="281"/>
      <c r="F104" s="279" t="s">
        <v>64</v>
      </c>
      <c r="G104" s="267"/>
      <c r="H104" s="280"/>
      <c r="I104" s="281"/>
    </row>
    <row r="105" spans="1:9" ht="15.75">
      <c r="A105" s="241"/>
      <c r="B105" s="242" t="s">
        <v>15</v>
      </c>
      <c r="C105" s="243"/>
      <c r="D105" s="244"/>
      <c r="E105" s="1"/>
      <c r="F105" s="241"/>
      <c r="G105" s="242" t="s">
        <v>15</v>
      </c>
      <c r="H105" s="243"/>
      <c r="I105" s="244" t="s">
        <v>43</v>
      </c>
    </row>
    <row r="106" spans="1:9" ht="16.5" thickBot="1">
      <c r="A106" s="245"/>
      <c r="B106" s="246" t="s">
        <v>17</v>
      </c>
      <c r="C106" s="247"/>
      <c r="D106" s="248"/>
      <c r="E106" s="1"/>
      <c r="F106" s="245"/>
      <c r="G106" s="246" t="s">
        <v>17</v>
      </c>
      <c r="H106" s="247"/>
      <c r="I106" s="248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 t="s">
        <v>18</v>
      </c>
      <c r="B108" s="269" t="str">
        <f>+B4</f>
        <v>Gr 1</v>
      </c>
      <c r="C108" s="270" t="str">
        <f>+C4</f>
        <v>Mädchen 10</v>
      </c>
      <c r="D108" s="1"/>
      <c r="E108" s="1"/>
      <c r="F108" s="1" t="s">
        <v>18</v>
      </c>
      <c r="G108" s="269" t="str">
        <f>+B4</f>
        <v>Gr 1</v>
      </c>
      <c r="H108" s="270" t="str">
        <f>+C4</f>
        <v>Mädchen 10</v>
      </c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253" t="s">
        <v>21</v>
      </c>
      <c r="B110" s="253" t="s">
        <v>44</v>
      </c>
      <c r="C110" s="253" t="s">
        <v>23</v>
      </c>
      <c r="D110" s="289">
        <f>$D$6</f>
        <v>15</v>
      </c>
      <c r="E110" s="1"/>
      <c r="F110" s="253" t="s">
        <v>21</v>
      </c>
      <c r="G110" s="253" t="s">
        <v>45</v>
      </c>
      <c r="H110" s="253" t="s">
        <v>23</v>
      </c>
      <c r="I110" s="289">
        <f>$D$6</f>
        <v>15</v>
      </c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6.5" thickBot="1">
      <c r="A112" s="254" t="str">
        <f>8ER!$B$11</f>
        <v>Nadia Slim</v>
      </c>
      <c r="B112" s="255" t="s">
        <v>8</v>
      </c>
      <c r="C112" s="254">
        <f>8ER!$B$13</f>
        <v>0</v>
      </c>
      <c r="D112" s="254"/>
      <c r="E112" s="1"/>
      <c r="F112" s="254" t="str">
        <f>8ER!$B$7</f>
        <v>Saskia Steinleitner</v>
      </c>
      <c r="G112" s="255" t="s">
        <v>8</v>
      </c>
      <c r="H112" s="254" t="str">
        <f>8ER!$B$8</f>
        <v>Carina Greiner</v>
      </c>
      <c r="I112" s="254"/>
    </row>
    <row r="113" spans="1:9" ht="15.75">
      <c r="A113" s="1"/>
      <c r="B113" s="256"/>
      <c r="C113" s="1"/>
      <c r="D113" s="1"/>
      <c r="E113" s="1"/>
      <c r="F113" s="1"/>
      <c r="G113" s="256"/>
      <c r="H113" s="1"/>
      <c r="I113" s="1"/>
    </row>
    <row r="114" spans="1:9" ht="16.5" thickBot="1">
      <c r="A114" s="1" t="s">
        <v>25</v>
      </c>
      <c r="B114" s="1"/>
      <c r="C114" s="1"/>
      <c r="D114" s="1"/>
      <c r="E114" s="1"/>
      <c r="F114" s="1" t="s">
        <v>25</v>
      </c>
      <c r="G114" s="1"/>
      <c r="H114" s="1"/>
      <c r="I114" s="1"/>
    </row>
    <row r="115" spans="1:9" ht="15.75">
      <c r="A115" s="257"/>
      <c r="B115" s="258" t="s">
        <v>26</v>
      </c>
      <c r="C115" s="259"/>
      <c r="D115" s="260" t="s">
        <v>26</v>
      </c>
      <c r="E115" s="1"/>
      <c r="F115" s="257"/>
      <c r="G115" s="258" t="s">
        <v>26</v>
      </c>
      <c r="H115" s="259"/>
      <c r="I115" s="260" t="s">
        <v>26</v>
      </c>
    </row>
    <row r="116" spans="1:9" ht="15.75">
      <c r="A116" s="261" t="s">
        <v>27</v>
      </c>
      <c r="B116" s="253"/>
      <c r="C116" s="253" t="s">
        <v>62</v>
      </c>
      <c r="D116" s="262"/>
      <c r="E116" s="1"/>
      <c r="F116" s="261" t="s">
        <v>27</v>
      </c>
      <c r="G116" s="253"/>
      <c r="H116" s="253" t="s">
        <v>62</v>
      </c>
      <c r="I116" s="262"/>
    </row>
    <row r="117" spans="1:9" ht="15.75">
      <c r="A117" s="261" t="s">
        <v>28</v>
      </c>
      <c r="B117" s="253"/>
      <c r="C117" s="253" t="s">
        <v>63</v>
      </c>
      <c r="D117" s="262"/>
      <c r="E117" s="1"/>
      <c r="F117" s="261" t="s">
        <v>28</v>
      </c>
      <c r="G117" s="253"/>
      <c r="H117" s="253" t="s">
        <v>63</v>
      </c>
      <c r="I117" s="262"/>
    </row>
    <row r="118" spans="1:9" ht="16.5" thickBot="1">
      <c r="A118" s="263" t="s">
        <v>29</v>
      </c>
      <c r="B118" s="264"/>
      <c r="C118" s="264"/>
      <c r="D118" s="265"/>
      <c r="E118" s="1"/>
      <c r="F118" s="263" t="s">
        <v>29</v>
      </c>
      <c r="G118" s="264"/>
      <c r="H118" s="264"/>
      <c r="I118" s="265"/>
    </row>
    <row r="119" spans="1:9" ht="15.75">
      <c r="A119" s="266" t="s">
        <v>30</v>
      </c>
      <c r="B119" s="276"/>
      <c r="C119" s="277"/>
      <c r="D119" s="278" t="s">
        <v>31</v>
      </c>
      <c r="E119" s="1"/>
      <c r="F119" s="266" t="s">
        <v>30</v>
      </c>
      <c r="G119" s="276"/>
      <c r="H119" s="277"/>
      <c r="I119" s="278" t="s">
        <v>31</v>
      </c>
    </row>
    <row r="120" spans="1:9" ht="16.5" thickBot="1">
      <c r="A120" s="279" t="s">
        <v>64</v>
      </c>
      <c r="B120" s="267"/>
      <c r="C120" s="280"/>
      <c r="D120" s="281"/>
      <c r="F120" s="279" t="s">
        <v>64</v>
      </c>
      <c r="G120" s="267"/>
      <c r="H120" s="280"/>
      <c r="I120" s="281"/>
    </row>
    <row r="122" ht="13.5" thickBot="1"/>
    <row r="123" spans="1:9" ht="15.75">
      <c r="A123" s="241"/>
      <c r="B123" s="242" t="s">
        <v>15</v>
      </c>
      <c r="C123" s="243"/>
      <c r="D123" s="268"/>
      <c r="E123" s="1"/>
      <c r="F123" s="241"/>
      <c r="G123" s="242" t="s">
        <v>15</v>
      </c>
      <c r="H123" s="243"/>
      <c r="I123" s="268"/>
    </row>
    <row r="124" spans="1:9" ht="16.5" thickBot="1">
      <c r="A124" s="245"/>
      <c r="B124" s="246" t="s">
        <v>17</v>
      </c>
      <c r="C124" s="247"/>
      <c r="D124" s="248"/>
      <c r="E124" s="1"/>
      <c r="F124" s="245"/>
      <c r="G124" s="246" t="s">
        <v>17</v>
      </c>
      <c r="H124" s="247"/>
      <c r="I124" s="248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 t="s">
        <v>18</v>
      </c>
      <c r="B126" s="269" t="str">
        <f>+B4</f>
        <v>Gr 1</v>
      </c>
      <c r="C126" s="270" t="str">
        <f>+C4</f>
        <v>Mädchen 10</v>
      </c>
      <c r="D126" s="1"/>
      <c r="E126" s="1"/>
      <c r="F126" s="1" t="s">
        <v>18</v>
      </c>
      <c r="G126" s="269" t="str">
        <f>+B4</f>
        <v>Gr 1</v>
      </c>
      <c r="H126" s="270" t="str">
        <f>+C4</f>
        <v>Mädchen 10</v>
      </c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253" t="s">
        <v>21</v>
      </c>
      <c r="B128" s="253" t="s">
        <v>46</v>
      </c>
      <c r="C128" s="253" t="s">
        <v>23</v>
      </c>
      <c r="D128" s="289">
        <f>$D$6</f>
        <v>15</v>
      </c>
      <c r="E128" s="1"/>
      <c r="F128" s="253" t="s">
        <v>21</v>
      </c>
      <c r="G128" s="253" t="s">
        <v>47</v>
      </c>
      <c r="H128" s="253" t="s">
        <v>23</v>
      </c>
      <c r="I128" s="289">
        <f>$D$6</f>
        <v>15</v>
      </c>
    </row>
    <row r="129" spans="1:9" ht="15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6.5" thickBot="1">
      <c r="A130" s="254" t="str">
        <f>8ER!$B$6</f>
        <v>Mona Brock</v>
      </c>
      <c r="B130" s="255" t="s">
        <v>8</v>
      </c>
      <c r="C130" s="254" t="str">
        <f>8ER!$B$9</f>
        <v>Mandy Kümmel</v>
      </c>
      <c r="D130" s="254"/>
      <c r="E130" s="1"/>
      <c r="F130" s="254" t="str">
        <f>8ER!$B$10</f>
        <v>Laura Schweizer</v>
      </c>
      <c r="G130" s="255" t="s">
        <v>8</v>
      </c>
      <c r="H130" s="254" t="str">
        <f>8ER!$B$12</f>
        <v>Valerie Hahn</v>
      </c>
      <c r="I130" s="254"/>
    </row>
    <row r="131" spans="1:9" ht="15.75">
      <c r="A131" s="1"/>
      <c r="B131" s="256"/>
      <c r="C131" s="1"/>
      <c r="D131" s="1"/>
      <c r="E131" s="1"/>
      <c r="F131" s="1"/>
      <c r="G131" s="256"/>
      <c r="H131" s="1"/>
      <c r="I131" s="1"/>
    </row>
    <row r="132" spans="1:9" ht="16.5" thickBot="1">
      <c r="A132" s="1" t="s">
        <v>25</v>
      </c>
      <c r="B132" s="1"/>
      <c r="C132" s="1"/>
      <c r="D132" s="1"/>
      <c r="E132" s="1"/>
      <c r="F132" s="1" t="s">
        <v>25</v>
      </c>
      <c r="G132" s="1"/>
      <c r="H132" s="1"/>
      <c r="I132" s="1"/>
    </row>
    <row r="133" spans="1:9" ht="15.75">
      <c r="A133" s="257"/>
      <c r="B133" s="258" t="s">
        <v>26</v>
      </c>
      <c r="C133" s="259"/>
      <c r="D133" s="260" t="s">
        <v>26</v>
      </c>
      <c r="E133" s="1"/>
      <c r="F133" s="257"/>
      <c r="G133" s="258" t="s">
        <v>26</v>
      </c>
      <c r="H133" s="259"/>
      <c r="I133" s="260" t="s">
        <v>26</v>
      </c>
    </row>
    <row r="134" spans="1:9" ht="15.75">
      <c r="A134" s="261" t="s">
        <v>27</v>
      </c>
      <c r="B134" s="253"/>
      <c r="C134" s="253" t="s">
        <v>62</v>
      </c>
      <c r="D134" s="262"/>
      <c r="E134" s="1"/>
      <c r="F134" s="261" t="s">
        <v>27</v>
      </c>
      <c r="G134" s="253"/>
      <c r="H134" s="253" t="s">
        <v>62</v>
      </c>
      <c r="I134" s="262"/>
    </row>
    <row r="135" spans="1:9" ht="15.75">
      <c r="A135" s="261" t="s">
        <v>28</v>
      </c>
      <c r="B135" s="253"/>
      <c r="C135" s="253" t="s">
        <v>63</v>
      </c>
      <c r="D135" s="262"/>
      <c r="E135" s="1"/>
      <c r="F135" s="261" t="s">
        <v>28</v>
      </c>
      <c r="G135" s="253"/>
      <c r="H135" s="253" t="s">
        <v>63</v>
      </c>
      <c r="I135" s="262"/>
    </row>
    <row r="136" spans="1:9" ht="16.5" thickBot="1">
      <c r="A136" s="263" t="s">
        <v>29</v>
      </c>
      <c r="B136" s="264"/>
      <c r="C136" s="264"/>
      <c r="D136" s="265"/>
      <c r="E136" s="1"/>
      <c r="F136" s="263" t="s">
        <v>29</v>
      </c>
      <c r="G136" s="264"/>
      <c r="H136" s="264"/>
      <c r="I136" s="265"/>
    </row>
    <row r="137" spans="1:9" ht="15.75">
      <c r="A137" s="266" t="s">
        <v>30</v>
      </c>
      <c r="B137" s="276"/>
      <c r="C137" s="277"/>
      <c r="D137" s="278" t="s">
        <v>31</v>
      </c>
      <c r="E137" s="1"/>
      <c r="F137" s="266" t="s">
        <v>30</v>
      </c>
      <c r="G137" s="276"/>
      <c r="H137" s="277"/>
      <c r="I137" s="278" t="s">
        <v>31</v>
      </c>
    </row>
    <row r="138" spans="1:9" ht="16.5" thickBot="1">
      <c r="A138" s="279" t="s">
        <v>64</v>
      </c>
      <c r="B138" s="267"/>
      <c r="C138" s="280"/>
      <c r="D138" s="281"/>
      <c r="F138" s="279" t="s">
        <v>64</v>
      </c>
      <c r="G138" s="267"/>
      <c r="H138" s="280"/>
      <c r="I138" s="281"/>
    </row>
    <row r="140" ht="16.5" customHeight="1" thickBot="1"/>
    <row r="141" spans="1:9" ht="15.75">
      <c r="A141" s="241"/>
      <c r="B141" s="242" t="s">
        <v>15</v>
      </c>
      <c r="C141" s="243"/>
      <c r="D141" s="268"/>
      <c r="E141" s="1"/>
      <c r="F141" s="241"/>
      <c r="G141" s="242" t="s">
        <v>15</v>
      </c>
      <c r="H141" s="243"/>
      <c r="I141" s="268"/>
    </row>
    <row r="142" spans="1:9" ht="16.5" thickBot="1">
      <c r="A142" s="245"/>
      <c r="B142" s="246" t="s">
        <v>17</v>
      </c>
      <c r="C142" s="247"/>
      <c r="D142" s="248"/>
      <c r="E142" s="1"/>
      <c r="F142" s="245"/>
      <c r="G142" s="246" t="s">
        <v>17</v>
      </c>
      <c r="H142" s="247"/>
      <c r="I142" s="248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 t="s">
        <v>18</v>
      </c>
      <c r="B144" s="269" t="str">
        <f>+B4</f>
        <v>Gr 1</v>
      </c>
      <c r="C144" s="270" t="str">
        <f>+C4</f>
        <v>Mädchen 10</v>
      </c>
      <c r="D144" s="1"/>
      <c r="E144" s="1"/>
      <c r="F144" s="1" t="s">
        <v>18</v>
      </c>
      <c r="G144" s="269" t="str">
        <f>+B4</f>
        <v>Gr 1</v>
      </c>
      <c r="H144" s="270" t="str">
        <f>+C4</f>
        <v>Mädchen 10</v>
      </c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253" t="s">
        <v>21</v>
      </c>
      <c r="B146" s="253" t="s">
        <v>48</v>
      </c>
      <c r="C146" s="253" t="s">
        <v>23</v>
      </c>
      <c r="D146" s="289">
        <f>$D$6</f>
        <v>15</v>
      </c>
      <c r="E146" s="1"/>
      <c r="F146" s="253" t="s">
        <v>21</v>
      </c>
      <c r="G146" s="253" t="s">
        <v>49</v>
      </c>
      <c r="H146" s="253" t="s">
        <v>23</v>
      </c>
      <c r="I146" s="289">
        <f>$D$6</f>
        <v>15</v>
      </c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6.5" thickBot="1">
      <c r="A148" s="254" t="str">
        <f>8ER!$B$8</f>
        <v>Carina Greiner</v>
      </c>
      <c r="B148" s="255" t="s">
        <v>8</v>
      </c>
      <c r="C148" s="254">
        <f>8ER!$B$13</f>
        <v>0</v>
      </c>
      <c r="D148" s="254"/>
      <c r="E148" s="1"/>
      <c r="F148" s="254" t="str">
        <f>8ER!$B$7</f>
        <v>Saskia Steinleitner</v>
      </c>
      <c r="G148" s="255" t="s">
        <v>8</v>
      </c>
      <c r="H148" s="254" t="str">
        <f>8ER!$B$9</f>
        <v>Mandy Kümmel</v>
      </c>
      <c r="I148" s="254"/>
    </row>
    <row r="149" spans="1:9" ht="18" customHeight="1">
      <c r="A149" s="1"/>
      <c r="B149" s="256"/>
      <c r="C149" s="1"/>
      <c r="D149" s="1"/>
      <c r="E149" s="1"/>
      <c r="F149" s="1"/>
      <c r="G149" s="256"/>
      <c r="H149" s="1"/>
      <c r="I149" s="1"/>
    </row>
    <row r="150" spans="1:9" ht="16.5" thickBot="1">
      <c r="A150" s="1" t="s">
        <v>25</v>
      </c>
      <c r="B150" s="1"/>
      <c r="C150" s="1"/>
      <c r="D150" s="1"/>
      <c r="E150" s="1"/>
      <c r="F150" s="1" t="s">
        <v>25</v>
      </c>
      <c r="G150" s="1"/>
      <c r="H150" s="1"/>
      <c r="I150" s="1"/>
    </row>
    <row r="151" spans="1:9" ht="15.75">
      <c r="A151" s="257"/>
      <c r="B151" s="258" t="s">
        <v>26</v>
      </c>
      <c r="C151" s="259"/>
      <c r="D151" s="260" t="s">
        <v>26</v>
      </c>
      <c r="E151" s="1"/>
      <c r="F151" s="257"/>
      <c r="G151" s="258" t="s">
        <v>26</v>
      </c>
      <c r="H151" s="259"/>
      <c r="I151" s="260" t="s">
        <v>26</v>
      </c>
    </row>
    <row r="152" spans="1:9" ht="15.75">
      <c r="A152" s="261" t="s">
        <v>27</v>
      </c>
      <c r="B152" s="253"/>
      <c r="C152" s="253" t="s">
        <v>62</v>
      </c>
      <c r="D152" s="262"/>
      <c r="E152" s="1"/>
      <c r="F152" s="261" t="s">
        <v>27</v>
      </c>
      <c r="G152" s="253"/>
      <c r="H152" s="253" t="s">
        <v>62</v>
      </c>
      <c r="I152" s="262"/>
    </row>
    <row r="153" spans="1:9" ht="15.75">
      <c r="A153" s="261" t="s">
        <v>28</v>
      </c>
      <c r="B153" s="253"/>
      <c r="C153" s="253" t="s">
        <v>63</v>
      </c>
      <c r="D153" s="262"/>
      <c r="E153" s="1"/>
      <c r="F153" s="261" t="s">
        <v>28</v>
      </c>
      <c r="G153" s="253"/>
      <c r="H153" s="253" t="s">
        <v>63</v>
      </c>
      <c r="I153" s="262"/>
    </row>
    <row r="154" spans="1:9" ht="16.5" thickBot="1">
      <c r="A154" s="263" t="s">
        <v>29</v>
      </c>
      <c r="B154" s="264"/>
      <c r="C154" s="264"/>
      <c r="D154" s="265"/>
      <c r="E154" s="1"/>
      <c r="F154" s="263" t="s">
        <v>29</v>
      </c>
      <c r="G154" s="264"/>
      <c r="H154" s="264"/>
      <c r="I154" s="265"/>
    </row>
    <row r="155" spans="1:9" ht="15.75">
      <c r="A155" s="266" t="s">
        <v>30</v>
      </c>
      <c r="B155" s="276"/>
      <c r="C155" s="277"/>
      <c r="D155" s="278" t="s">
        <v>31</v>
      </c>
      <c r="E155" s="1"/>
      <c r="F155" s="266" t="s">
        <v>30</v>
      </c>
      <c r="G155" s="276"/>
      <c r="H155" s="277"/>
      <c r="I155" s="278" t="s">
        <v>31</v>
      </c>
    </row>
    <row r="156" spans="1:9" ht="16.5" thickBot="1">
      <c r="A156" s="279" t="s">
        <v>64</v>
      </c>
      <c r="B156" s="267"/>
      <c r="C156" s="280"/>
      <c r="D156" s="281"/>
      <c r="F156" s="279" t="s">
        <v>64</v>
      </c>
      <c r="G156" s="267"/>
      <c r="H156" s="280"/>
      <c r="I156" s="281"/>
    </row>
    <row r="157" spans="1:9" ht="15.75">
      <c r="A157" s="241"/>
      <c r="B157" s="242" t="s">
        <v>15</v>
      </c>
      <c r="C157" s="243"/>
      <c r="D157" s="244"/>
      <c r="E157" s="1"/>
      <c r="F157" s="241"/>
      <c r="G157" s="242" t="s">
        <v>15</v>
      </c>
      <c r="H157" s="243"/>
      <c r="I157" s="244" t="s">
        <v>50</v>
      </c>
    </row>
    <row r="158" spans="1:9" ht="16.5" thickBot="1">
      <c r="A158" s="245"/>
      <c r="B158" s="246" t="s">
        <v>17</v>
      </c>
      <c r="C158" s="247"/>
      <c r="D158" s="248"/>
      <c r="E158" s="1"/>
      <c r="F158" s="245"/>
      <c r="G158" s="246" t="s">
        <v>17</v>
      </c>
      <c r="H158" s="247"/>
      <c r="I158" s="248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 t="s">
        <v>18</v>
      </c>
      <c r="B160" s="269" t="str">
        <f>+B4</f>
        <v>Gr 1</v>
      </c>
      <c r="C160" s="270" t="str">
        <f>+C4</f>
        <v>Mädchen 10</v>
      </c>
      <c r="D160" s="1"/>
      <c r="E160" s="1"/>
      <c r="F160" s="1" t="s">
        <v>18</v>
      </c>
      <c r="G160" s="269" t="str">
        <f>+B4</f>
        <v>Gr 1</v>
      </c>
      <c r="H160" s="270" t="str">
        <f>+C4</f>
        <v>Mädchen 10</v>
      </c>
      <c r="I160" s="1"/>
    </row>
    <row r="161" spans="1:9" ht="15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253" t="s">
        <v>21</v>
      </c>
      <c r="B162" s="253" t="s">
        <v>51</v>
      </c>
      <c r="C162" s="253" t="s">
        <v>23</v>
      </c>
      <c r="D162" s="289">
        <f>$D$6</f>
        <v>15</v>
      </c>
      <c r="E162" s="1"/>
      <c r="F162" s="253" t="s">
        <v>21</v>
      </c>
      <c r="G162" s="253" t="s">
        <v>52</v>
      </c>
      <c r="H162" s="253" t="s">
        <v>23</v>
      </c>
      <c r="I162" s="289">
        <f>$D$6</f>
        <v>15</v>
      </c>
    </row>
    <row r="163" spans="1:9" ht="15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6.5" thickBot="1">
      <c r="A164" s="254" t="str">
        <f>8ER!$B$6</f>
        <v>Mona Brock</v>
      </c>
      <c r="B164" s="255" t="s">
        <v>8</v>
      </c>
      <c r="C164" s="254" t="str">
        <f>8ER!$B$10</f>
        <v>Laura Schweizer</v>
      </c>
      <c r="D164" s="254"/>
      <c r="E164" s="1"/>
      <c r="F164" s="254" t="str">
        <f>8ER!$B$11</f>
        <v>Nadia Slim</v>
      </c>
      <c r="G164" s="255" t="s">
        <v>8</v>
      </c>
      <c r="H164" s="254" t="str">
        <f>8ER!$B$12</f>
        <v>Valerie Hahn</v>
      </c>
      <c r="I164" s="254"/>
    </row>
    <row r="165" spans="1:9" ht="15.75">
      <c r="A165" s="1"/>
      <c r="B165" s="256"/>
      <c r="C165" s="1"/>
      <c r="D165" s="1"/>
      <c r="E165" s="1"/>
      <c r="F165" s="1"/>
      <c r="G165" s="256"/>
      <c r="H165" s="1"/>
      <c r="I165" s="1"/>
    </row>
    <row r="166" spans="1:9" ht="16.5" thickBot="1">
      <c r="A166" s="1" t="s">
        <v>25</v>
      </c>
      <c r="B166" s="1"/>
      <c r="C166" s="1"/>
      <c r="D166" s="1"/>
      <c r="E166" s="1"/>
      <c r="F166" s="1" t="s">
        <v>25</v>
      </c>
      <c r="G166" s="1"/>
      <c r="H166" s="1"/>
      <c r="I166" s="1"/>
    </row>
    <row r="167" spans="1:9" ht="15.75">
      <c r="A167" s="257"/>
      <c r="B167" s="258" t="s">
        <v>26</v>
      </c>
      <c r="C167" s="259"/>
      <c r="D167" s="260" t="s">
        <v>26</v>
      </c>
      <c r="E167" s="1"/>
      <c r="F167" s="257"/>
      <c r="G167" s="258" t="s">
        <v>26</v>
      </c>
      <c r="H167" s="259"/>
      <c r="I167" s="260" t="s">
        <v>26</v>
      </c>
    </row>
    <row r="168" spans="1:9" ht="15.75">
      <c r="A168" s="261" t="s">
        <v>27</v>
      </c>
      <c r="B168" s="253"/>
      <c r="C168" s="253" t="s">
        <v>62</v>
      </c>
      <c r="D168" s="262"/>
      <c r="E168" s="1"/>
      <c r="F168" s="261" t="s">
        <v>27</v>
      </c>
      <c r="G168" s="253"/>
      <c r="H168" s="253" t="s">
        <v>62</v>
      </c>
      <c r="I168" s="262"/>
    </row>
    <row r="169" spans="1:9" ht="15.75">
      <c r="A169" s="261" t="s">
        <v>28</v>
      </c>
      <c r="B169" s="253"/>
      <c r="C169" s="253" t="s">
        <v>63</v>
      </c>
      <c r="D169" s="262"/>
      <c r="E169" s="1"/>
      <c r="F169" s="261" t="s">
        <v>28</v>
      </c>
      <c r="G169" s="253"/>
      <c r="H169" s="253" t="s">
        <v>63</v>
      </c>
      <c r="I169" s="262"/>
    </row>
    <row r="170" spans="1:9" ht="16.5" thickBot="1">
      <c r="A170" s="263" t="s">
        <v>29</v>
      </c>
      <c r="B170" s="264"/>
      <c r="C170" s="264"/>
      <c r="D170" s="265"/>
      <c r="E170" s="1"/>
      <c r="F170" s="263" t="s">
        <v>29</v>
      </c>
      <c r="G170" s="264"/>
      <c r="H170" s="264"/>
      <c r="I170" s="265"/>
    </row>
    <row r="171" spans="1:9" ht="15.75">
      <c r="A171" s="266" t="s">
        <v>30</v>
      </c>
      <c r="B171" s="276"/>
      <c r="C171" s="277"/>
      <c r="D171" s="278" t="s">
        <v>31</v>
      </c>
      <c r="E171" s="1"/>
      <c r="F171" s="266" t="s">
        <v>30</v>
      </c>
      <c r="G171" s="276"/>
      <c r="H171" s="277"/>
      <c r="I171" s="278" t="s">
        <v>31</v>
      </c>
    </row>
    <row r="172" spans="1:9" ht="16.5" thickBot="1">
      <c r="A172" s="279" t="s">
        <v>64</v>
      </c>
      <c r="B172" s="267"/>
      <c r="C172" s="280"/>
      <c r="D172" s="281"/>
      <c r="F172" s="279" t="s">
        <v>64</v>
      </c>
      <c r="G172" s="267"/>
      <c r="H172" s="280"/>
      <c r="I172" s="281"/>
    </row>
    <row r="174" ht="13.5" thickBot="1"/>
    <row r="175" spans="1:9" ht="15.75">
      <c r="A175" s="241"/>
      <c r="B175" s="242" t="s">
        <v>15</v>
      </c>
      <c r="C175" s="243"/>
      <c r="D175" s="268"/>
      <c r="E175" s="1"/>
      <c r="F175" s="241"/>
      <c r="G175" s="242" t="s">
        <v>15</v>
      </c>
      <c r="H175" s="243"/>
      <c r="I175" s="268"/>
    </row>
    <row r="176" spans="1:9" ht="16.5" thickBot="1">
      <c r="A176" s="245"/>
      <c r="B176" s="246" t="s">
        <v>17</v>
      </c>
      <c r="C176" s="247"/>
      <c r="D176" s="248"/>
      <c r="E176" s="1"/>
      <c r="F176" s="245"/>
      <c r="G176" s="246" t="s">
        <v>17</v>
      </c>
      <c r="H176" s="247"/>
      <c r="I176" s="248"/>
    </row>
    <row r="177" spans="1:9" ht="15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>
      <c r="A178" s="1" t="s">
        <v>18</v>
      </c>
      <c r="B178" s="269" t="str">
        <f>+B4</f>
        <v>Gr 1</v>
      </c>
      <c r="C178" s="270" t="str">
        <f>+C4</f>
        <v>Mädchen 10</v>
      </c>
      <c r="D178" s="1"/>
      <c r="E178" s="1"/>
      <c r="F178" s="1" t="s">
        <v>18</v>
      </c>
      <c r="G178" s="269" t="str">
        <f>+B4</f>
        <v>Gr 1</v>
      </c>
      <c r="H178" s="270" t="str">
        <f>+C4</f>
        <v>Mädchen 10</v>
      </c>
      <c r="I178" s="1"/>
    </row>
    <row r="179" spans="1:9" ht="15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>
      <c r="A180" s="253" t="s">
        <v>21</v>
      </c>
      <c r="B180" s="253" t="s">
        <v>53</v>
      </c>
      <c r="C180" s="253" t="s">
        <v>23</v>
      </c>
      <c r="D180" s="289">
        <f>$D$6</f>
        <v>15</v>
      </c>
      <c r="E180" s="1"/>
      <c r="F180" s="253" t="s">
        <v>21</v>
      </c>
      <c r="G180" s="253" t="s">
        <v>54</v>
      </c>
      <c r="H180" s="253" t="s">
        <v>23</v>
      </c>
      <c r="I180" s="289">
        <f>$D$6</f>
        <v>15</v>
      </c>
    </row>
    <row r="181" spans="1:9" ht="15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6.5" thickBot="1">
      <c r="A182" s="254" t="str">
        <f>8ER!$B$12</f>
        <v>Valerie Hahn</v>
      </c>
      <c r="B182" s="255" t="s">
        <v>8</v>
      </c>
      <c r="C182" s="254">
        <f>8ER!$B$13</f>
        <v>0</v>
      </c>
      <c r="D182" s="254"/>
      <c r="E182" s="1"/>
      <c r="F182" s="254" t="str">
        <f>8ER!$B$8</f>
        <v>Carina Greiner</v>
      </c>
      <c r="G182" s="255" t="s">
        <v>8</v>
      </c>
      <c r="H182" s="254" t="str">
        <f>8ER!$B$9</f>
        <v>Mandy Kümmel</v>
      </c>
      <c r="I182" s="254"/>
    </row>
    <row r="183" spans="1:9" ht="15.75">
      <c r="A183" s="1"/>
      <c r="B183" s="256"/>
      <c r="C183" s="1"/>
      <c r="D183" s="1"/>
      <c r="E183" s="1"/>
      <c r="F183" s="1"/>
      <c r="G183" s="256"/>
      <c r="H183" s="1"/>
      <c r="I183" s="1"/>
    </row>
    <row r="184" spans="1:9" ht="16.5" thickBot="1">
      <c r="A184" s="1" t="s">
        <v>25</v>
      </c>
      <c r="B184" s="1"/>
      <c r="C184" s="1"/>
      <c r="D184" s="1"/>
      <c r="E184" s="1"/>
      <c r="F184" s="1" t="s">
        <v>25</v>
      </c>
      <c r="G184" s="1"/>
      <c r="H184" s="1"/>
      <c r="I184" s="1"/>
    </row>
    <row r="185" spans="1:9" ht="15.75">
      <c r="A185" s="257"/>
      <c r="B185" s="258" t="s">
        <v>26</v>
      </c>
      <c r="C185" s="259"/>
      <c r="D185" s="260" t="s">
        <v>26</v>
      </c>
      <c r="E185" s="1"/>
      <c r="F185" s="257"/>
      <c r="G185" s="258" t="s">
        <v>26</v>
      </c>
      <c r="H185" s="259"/>
      <c r="I185" s="260" t="s">
        <v>26</v>
      </c>
    </row>
    <row r="186" spans="1:9" ht="15.75">
      <c r="A186" s="261" t="s">
        <v>27</v>
      </c>
      <c r="B186" s="253"/>
      <c r="C186" s="253" t="s">
        <v>62</v>
      </c>
      <c r="D186" s="262"/>
      <c r="E186" s="1"/>
      <c r="F186" s="261" t="s">
        <v>27</v>
      </c>
      <c r="G186" s="253"/>
      <c r="H186" s="253" t="s">
        <v>62</v>
      </c>
      <c r="I186" s="262"/>
    </row>
    <row r="187" spans="1:9" ht="15.75">
      <c r="A187" s="261" t="s">
        <v>28</v>
      </c>
      <c r="B187" s="253"/>
      <c r="C187" s="253" t="s">
        <v>63</v>
      </c>
      <c r="D187" s="262"/>
      <c r="E187" s="1"/>
      <c r="F187" s="261" t="s">
        <v>28</v>
      </c>
      <c r="G187" s="253"/>
      <c r="H187" s="253" t="s">
        <v>63</v>
      </c>
      <c r="I187" s="262"/>
    </row>
    <row r="188" spans="1:9" ht="16.5" thickBot="1">
      <c r="A188" s="263" t="s">
        <v>29</v>
      </c>
      <c r="B188" s="264"/>
      <c r="C188" s="264"/>
      <c r="D188" s="265"/>
      <c r="E188" s="1"/>
      <c r="F188" s="263" t="s">
        <v>29</v>
      </c>
      <c r="G188" s="264"/>
      <c r="H188" s="264"/>
      <c r="I188" s="265"/>
    </row>
    <row r="189" spans="1:9" ht="15.75">
      <c r="A189" s="266" t="s">
        <v>30</v>
      </c>
      <c r="B189" s="276"/>
      <c r="C189" s="277"/>
      <c r="D189" s="278" t="s">
        <v>31</v>
      </c>
      <c r="E189" s="1"/>
      <c r="F189" s="266" t="s">
        <v>30</v>
      </c>
      <c r="G189" s="276"/>
      <c r="H189" s="277"/>
      <c r="I189" s="278" t="s">
        <v>31</v>
      </c>
    </row>
    <row r="190" spans="1:9" ht="16.5" thickBot="1">
      <c r="A190" s="279" t="s">
        <v>64</v>
      </c>
      <c r="B190" s="267"/>
      <c r="C190" s="280"/>
      <c r="D190" s="281"/>
      <c r="F190" s="279" t="s">
        <v>64</v>
      </c>
      <c r="G190" s="267"/>
      <c r="H190" s="280"/>
      <c r="I190" s="281"/>
    </row>
    <row r="192" ht="13.5" thickBot="1"/>
    <row r="193" spans="1:9" ht="15.75">
      <c r="A193" s="241"/>
      <c r="B193" s="242" t="s">
        <v>15</v>
      </c>
      <c r="C193" s="243"/>
      <c r="D193" s="268"/>
      <c r="E193" s="1"/>
      <c r="F193" s="241"/>
      <c r="G193" s="242" t="s">
        <v>15</v>
      </c>
      <c r="H193" s="243"/>
      <c r="I193" s="268"/>
    </row>
    <row r="194" spans="1:9" ht="16.5" thickBot="1">
      <c r="A194" s="245"/>
      <c r="B194" s="246" t="s">
        <v>17</v>
      </c>
      <c r="C194" s="247"/>
      <c r="D194" s="248"/>
      <c r="E194" s="1"/>
      <c r="F194" s="245"/>
      <c r="G194" s="246" t="s">
        <v>17</v>
      </c>
      <c r="H194" s="247"/>
      <c r="I194" s="248"/>
    </row>
    <row r="195" spans="1:9" ht="19.5" customHeight="1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>
      <c r="A196" s="1" t="s">
        <v>18</v>
      </c>
      <c r="B196" s="269" t="str">
        <f>+B4</f>
        <v>Gr 1</v>
      </c>
      <c r="C196" s="270" t="str">
        <f>+C4</f>
        <v>Mädchen 10</v>
      </c>
      <c r="D196" s="1"/>
      <c r="E196" s="1"/>
      <c r="F196" s="1" t="s">
        <v>18</v>
      </c>
      <c r="G196" s="269" t="str">
        <f>+B4</f>
        <v>Gr 1</v>
      </c>
      <c r="H196" s="270" t="str">
        <f>+C4</f>
        <v>Mädchen 10</v>
      </c>
      <c r="I196" s="1"/>
    </row>
    <row r="197" spans="1:9" ht="15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>
      <c r="A198" s="253" t="s">
        <v>21</v>
      </c>
      <c r="B198" s="253" t="s">
        <v>55</v>
      </c>
      <c r="C198" s="253" t="s">
        <v>23</v>
      </c>
      <c r="D198" s="289">
        <f>$D$6</f>
        <v>15</v>
      </c>
      <c r="E198" s="1"/>
      <c r="F198" s="253" t="s">
        <v>21</v>
      </c>
      <c r="G198" s="253" t="s">
        <v>56</v>
      </c>
      <c r="H198" s="253" t="s">
        <v>23</v>
      </c>
      <c r="I198" s="289">
        <f>$D$6</f>
        <v>15</v>
      </c>
    </row>
    <row r="199" spans="1:9" ht="15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6.5" thickBot="1">
      <c r="A200" s="254" t="str">
        <f>8ER!$B$7</f>
        <v>Saskia Steinleitner</v>
      </c>
      <c r="B200" s="255" t="s">
        <v>8</v>
      </c>
      <c r="C200" s="254" t="str">
        <f>8ER!$B$10</f>
        <v>Laura Schweizer</v>
      </c>
      <c r="D200" s="254"/>
      <c r="E200" s="1"/>
      <c r="F200" s="254" t="str">
        <f>8ER!$B$6</f>
        <v>Mona Brock</v>
      </c>
      <c r="G200" s="255" t="s">
        <v>8</v>
      </c>
      <c r="H200" s="254" t="str">
        <f>8ER!$B$11</f>
        <v>Nadia Slim</v>
      </c>
      <c r="I200" s="254"/>
    </row>
    <row r="201" spans="1:9" ht="18.75" customHeight="1">
      <c r="A201" s="1"/>
      <c r="B201" s="256"/>
      <c r="C201" s="1"/>
      <c r="D201" s="1"/>
      <c r="E201" s="1"/>
      <c r="F201" s="1"/>
      <c r="G201" s="256"/>
      <c r="H201" s="1"/>
      <c r="I201" s="1"/>
    </row>
    <row r="202" spans="1:9" ht="16.5" thickBot="1">
      <c r="A202" s="1" t="s">
        <v>25</v>
      </c>
      <c r="B202" s="1"/>
      <c r="C202" s="1"/>
      <c r="D202" s="1"/>
      <c r="E202" s="1"/>
      <c r="F202" s="1" t="s">
        <v>25</v>
      </c>
      <c r="G202" s="1"/>
      <c r="H202" s="1"/>
      <c r="I202" s="1"/>
    </row>
    <row r="203" spans="1:9" ht="15.75">
      <c r="A203" s="257"/>
      <c r="B203" s="258" t="s">
        <v>26</v>
      </c>
      <c r="C203" s="259"/>
      <c r="D203" s="260" t="s">
        <v>26</v>
      </c>
      <c r="E203" s="1"/>
      <c r="F203" s="257"/>
      <c r="G203" s="258" t="s">
        <v>26</v>
      </c>
      <c r="H203" s="259"/>
      <c r="I203" s="260" t="s">
        <v>26</v>
      </c>
    </row>
    <row r="204" spans="1:9" ht="15.75">
      <c r="A204" s="261" t="s">
        <v>27</v>
      </c>
      <c r="B204" s="253"/>
      <c r="C204" s="253" t="s">
        <v>62</v>
      </c>
      <c r="D204" s="262"/>
      <c r="E204" s="1"/>
      <c r="F204" s="261" t="s">
        <v>27</v>
      </c>
      <c r="G204" s="253"/>
      <c r="H204" s="253" t="s">
        <v>62</v>
      </c>
      <c r="I204" s="262"/>
    </row>
    <row r="205" spans="1:9" ht="15.75">
      <c r="A205" s="261" t="s">
        <v>28</v>
      </c>
      <c r="B205" s="253"/>
      <c r="C205" s="253" t="s">
        <v>63</v>
      </c>
      <c r="D205" s="262"/>
      <c r="E205" s="1"/>
      <c r="F205" s="261" t="s">
        <v>28</v>
      </c>
      <c r="G205" s="253"/>
      <c r="H205" s="253" t="s">
        <v>63</v>
      </c>
      <c r="I205" s="262"/>
    </row>
    <row r="206" spans="1:9" ht="16.5" thickBot="1">
      <c r="A206" s="263" t="s">
        <v>29</v>
      </c>
      <c r="B206" s="264"/>
      <c r="C206" s="264"/>
      <c r="D206" s="265"/>
      <c r="E206" s="1"/>
      <c r="F206" s="263" t="s">
        <v>29</v>
      </c>
      <c r="G206" s="264"/>
      <c r="H206" s="264"/>
      <c r="I206" s="265"/>
    </row>
    <row r="207" spans="1:9" ht="15.75">
      <c r="A207" s="266" t="s">
        <v>30</v>
      </c>
      <c r="B207" s="276"/>
      <c r="C207" s="277"/>
      <c r="D207" s="278" t="s">
        <v>31</v>
      </c>
      <c r="E207" s="1"/>
      <c r="F207" s="266" t="s">
        <v>30</v>
      </c>
      <c r="G207" s="276"/>
      <c r="H207" s="277"/>
      <c r="I207" s="278" t="s">
        <v>31</v>
      </c>
    </row>
    <row r="208" spans="1:9" ht="16.5" thickBot="1">
      <c r="A208" s="279" t="s">
        <v>64</v>
      </c>
      <c r="B208" s="267"/>
      <c r="C208" s="280"/>
      <c r="D208" s="281"/>
      <c r="F208" s="279" t="s">
        <v>64</v>
      </c>
      <c r="G208" s="267"/>
      <c r="H208" s="280"/>
      <c r="I208" s="281"/>
    </row>
    <row r="209" spans="1:9" ht="15.75">
      <c r="A209" s="241"/>
      <c r="B209" s="242" t="s">
        <v>15</v>
      </c>
      <c r="C209" s="243"/>
      <c r="D209" s="244"/>
      <c r="E209" s="1"/>
      <c r="F209" s="241"/>
      <c r="G209" s="242" t="s">
        <v>15</v>
      </c>
      <c r="H209" s="243"/>
      <c r="I209" s="244" t="s">
        <v>57</v>
      </c>
    </row>
    <row r="210" spans="1:9" ht="16.5" thickBot="1">
      <c r="A210" s="245"/>
      <c r="B210" s="246" t="s">
        <v>17</v>
      </c>
      <c r="C210" s="247"/>
      <c r="D210" s="248"/>
      <c r="E210" s="1"/>
      <c r="F210" s="245"/>
      <c r="G210" s="246" t="s">
        <v>17</v>
      </c>
      <c r="H210" s="247"/>
      <c r="I210" s="248"/>
    </row>
    <row r="211" spans="1:9" ht="15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>
      <c r="A212" s="1" t="s">
        <v>18</v>
      </c>
      <c r="B212" s="269" t="str">
        <f>+B4</f>
        <v>Gr 1</v>
      </c>
      <c r="C212" s="270" t="str">
        <f>+C4</f>
        <v>Mädchen 10</v>
      </c>
      <c r="D212" s="1"/>
      <c r="E212" s="1"/>
      <c r="F212" s="1" t="s">
        <v>18</v>
      </c>
      <c r="G212" s="269" t="str">
        <f>+B4</f>
        <v>Gr 1</v>
      </c>
      <c r="H212" s="270" t="str">
        <f>+C4</f>
        <v>Mädchen 10</v>
      </c>
      <c r="I212" s="1"/>
    </row>
    <row r="213" spans="1:9" ht="15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.75">
      <c r="A214" s="253" t="s">
        <v>21</v>
      </c>
      <c r="B214" s="253" t="s">
        <v>58</v>
      </c>
      <c r="C214" s="253" t="s">
        <v>23</v>
      </c>
      <c r="D214" s="289">
        <f>$D$6</f>
        <v>15</v>
      </c>
      <c r="E214" s="1"/>
      <c r="F214" s="253" t="s">
        <v>21</v>
      </c>
      <c r="G214" s="253" t="s">
        <v>59</v>
      </c>
      <c r="H214" s="253" t="s">
        <v>23</v>
      </c>
      <c r="I214" s="289">
        <f>$D$6</f>
        <v>15</v>
      </c>
    </row>
    <row r="215" spans="1:9" ht="15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6.5" thickBot="1">
      <c r="A216" s="254" t="str">
        <f>8ER!$B$9</f>
        <v>Mandy Kümmel</v>
      </c>
      <c r="B216" s="255" t="s">
        <v>8</v>
      </c>
      <c r="C216" s="254">
        <f>8ER!$B$13</f>
        <v>0</v>
      </c>
      <c r="D216" s="254"/>
      <c r="E216" s="1"/>
      <c r="F216" s="254" t="str">
        <f>8ER!$B$8</f>
        <v>Carina Greiner</v>
      </c>
      <c r="G216" s="255" t="s">
        <v>8</v>
      </c>
      <c r="H216" s="254" t="str">
        <f>8ER!$B$10</f>
        <v>Laura Schweizer</v>
      </c>
      <c r="I216" s="254"/>
    </row>
    <row r="217" spans="1:9" ht="15.75">
      <c r="A217" s="1"/>
      <c r="B217" s="256"/>
      <c r="C217" s="1"/>
      <c r="D217" s="1"/>
      <c r="E217" s="1"/>
      <c r="F217" s="1"/>
      <c r="G217" s="256"/>
      <c r="H217" s="1"/>
      <c r="I217" s="1"/>
    </row>
    <row r="218" spans="1:9" ht="16.5" thickBot="1">
      <c r="A218" s="1" t="s">
        <v>25</v>
      </c>
      <c r="B218" s="1"/>
      <c r="C218" s="1"/>
      <c r="D218" s="1"/>
      <c r="E218" s="1"/>
      <c r="F218" s="1" t="s">
        <v>25</v>
      </c>
      <c r="G218" s="1"/>
      <c r="H218" s="1"/>
      <c r="I218" s="1"/>
    </row>
    <row r="219" spans="1:9" ht="15.75">
      <c r="A219" s="257"/>
      <c r="B219" s="258" t="s">
        <v>26</v>
      </c>
      <c r="C219" s="259"/>
      <c r="D219" s="260" t="s">
        <v>26</v>
      </c>
      <c r="E219" s="1"/>
      <c r="F219" s="257"/>
      <c r="G219" s="258" t="s">
        <v>26</v>
      </c>
      <c r="H219" s="259"/>
      <c r="I219" s="260" t="s">
        <v>26</v>
      </c>
    </row>
    <row r="220" spans="1:9" ht="15.75">
      <c r="A220" s="261" t="s">
        <v>27</v>
      </c>
      <c r="B220" s="253"/>
      <c r="C220" s="253" t="s">
        <v>62</v>
      </c>
      <c r="D220" s="262"/>
      <c r="E220" s="1"/>
      <c r="F220" s="261" t="s">
        <v>27</v>
      </c>
      <c r="G220" s="253"/>
      <c r="H220" s="253" t="s">
        <v>62</v>
      </c>
      <c r="I220" s="262"/>
    </row>
    <row r="221" spans="1:9" ht="15.75">
      <c r="A221" s="261" t="s">
        <v>28</v>
      </c>
      <c r="B221" s="253"/>
      <c r="C221" s="253" t="s">
        <v>63</v>
      </c>
      <c r="D221" s="262"/>
      <c r="E221" s="1"/>
      <c r="F221" s="261" t="s">
        <v>28</v>
      </c>
      <c r="G221" s="253"/>
      <c r="H221" s="253" t="s">
        <v>63</v>
      </c>
      <c r="I221" s="262"/>
    </row>
    <row r="222" spans="1:9" ht="16.5" thickBot="1">
      <c r="A222" s="263" t="s">
        <v>29</v>
      </c>
      <c r="B222" s="264"/>
      <c r="C222" s="264"/>
      <c r="D222" s="265"/>
      <c r="E222" s="1"/>
      <c r="F222" s="263" t="s">
        <v>29</v>
      </c>
      <c r="G222" s="264"/>
      <c r="H222" s="264"/>
      <c r="I222" s="265"/>
    </row>
    <row r="223" spans="1:9" ht="15.75">
      <c r="A223" s="266" t="s">
        <v>30</v>
      </c>
      <c r="B223" s="276"/>
      <c r="C223" s="277"/>
      <c r="D223" s="278" t="s">
        <v>31</v>
      </c>
      <c r="E223" s="1"/>
      <c r="F223" s="266" t="s">
        <v>30</v>
      </c>
      <c r="G223" s="276"/>
      <c r="H223" s="277"/>
      <c r="I223" s="278" t="s">
        <v>31</v>
      </c>
    </row>
    <row r="224" spans="1:9" ht="16.5" thickBot="1">
      <c r="A224" s="279" t="s">
        <v>64</v>
      </c>
      <c r="B224" s="267"/>
      <c r="C224" s="280"/>
      <c r="D224" s="281"/>
      <c r="F224" s="279" t="s">
        <v>64</v>
      </c>
      <c r="G224" s="267"/>
      <c r="H224" s="280"/>
      <c r="I224" s="281"/>
    </row>
    <row r="226" ht="13.5" thickBot="1"/>
    <row r="227" spans="1:9" ht="15.75">
      <c r="A227" s="241"/>
      <c r="B227" s="242" t="s">
        <v>15</v>
      </c>
      <c r="C227" s="243"/>
      <c r="D227" s="268"/>
      <c r="E227" s="1"/>
      <c r="F227" s="241"/>
      <c r="G227" s="242" t="s">
        <v>15</v>
      </c>
      <c r="H227" s="243"/>
      <c r="I227" s="268"/>
    </row>
    <row r="228" spans="1:9" ht="16.5" thickBot="1">
      <c r="A228" s="245"/>
      <c r="B228" s="246" t="s">
        <v>17</v>
      </c>
      <c r="C228" s="247"/>
      <c r="D228" s="248"/>
      <c r="E228" s="1"/>
      <c r="F228" s="245"/>
      <c r="G228" s="246" t="s">
        <v>17</v>
      </c>
      <c r="H228" s="247"/>
      <c r="I228" s="248"/>
    </row>
    <row r="229" spans="1:9" ht="15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.75">
      <c r="A230" s="1" t="s">
        <v>18</v>
      </c>
      <c r="B230" s="269" t="str">
        <f>+B4</f>
        <v>Gr 1</v>
      </c>
      <c r="C230" s="270" t="str">
        <f>+C4</f>
        <v>Mädchen 10</v>
      </c>
      <c r="D230" s="1"/>
      <c r="E230" s="1"/>
      <c r="F230" s="1" t="s">
        <v>18</v>
      </c>
      <c r="G230" s="269" t="str">
        <f>+B4</f>
        <v>Gr 1</v>
      </c>
      <c r="H230" s="270" t="str">
        <f>+C4</f>
        <v>Mädchen 10</v>
      </c>
      <c r="I230" s="1"/>
    </row>
    <row r="231" spans="1:9" ht="15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.75">
      <c r="A232" s="253" t="s">
        <v>21</v>
      </c>
      <c r="B232" s="253" t="s">
        <v>60</v>
      </c>
      <c r="C232" s="253" t="s">
        <v>23</v>
      </c>
      <c r="D232" s="289">
        <f>$D$6</f>
        <v>15</v>
      </c>
      <c r="E232" s="1"/>
      <c r="F232" s="253" t="s">
        <v>21</v>
      </c>
      <c r="G232" s="253" t="s">
        <v>61</v>
      </c>
      <c r="H232" s="253" t="s">
        <v>23</v>
      </c>
      <c r="I232" s="289">
        <f>$D$6</f>
        <v>15</v>
      </c>
    </row>
    <row r="233" spans="1:9" ht="15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6.5" thickBot="1">
      <c r="A234" s="254" t="str">
        <f>8ER!$B$7</f>
        <v>Saskia Steinleitner</v>
      </c>
      <c r="B234" s="255" t="s">
        <v>8</v>
      </c>
      <c r="C234" s="254" t="str">
        <f>8ER!$B$11</f>
        <v>Nadia Slim</v>
      </c>
      <c r="D234" s="254"/>
      <c r="E234" s="1"/>
      <c r="F234" s="254" t="str">
        <f>8ER!$B$6</f>
        <v>Mona Brock</v>
      </c>
      <c r="G234" s="255" t="s">
        <v>8</v>
      </c>
      <c r="H234" s="254" t="str">
        <f>8ER!$B$12</f>
        <v>Valerie Hahn</v>
      </c>
      <c r="I234" s="254"/>
    </row>
    <row r="235" spans="1:9" ht="15.75">
      <c r="A235" s="1"/>
      <c r="B235" s="256"/>
      <c r="C235" s="1"/>
      <c r="D235" s="1"/>
      <c r="E235" s="1"/>
      <c r="F235" s="1"/>
      <c r="G235" s="256"/>
      <c r="H235" s="1"/>
      <c r="I235" s="1"/>
    </row>
    <row r="236" spans="1:9" ht="16.5" thickBot="1">
      <c r="A236" s="1" t="s">
        <v>25</v>
      </c>
      <c r="B236" s="1"/>
      <c r="C236" s="1"/>
      <c r="D236" s="1"/>
      <c r="E236" s="1"/>
      <c r="F236" s="1" t="s">
        <v>25</v>
      </c>
      <c r="G236" s="1"/>
      <c r="H236" s="1"/>
      <c r="I236" s="1"/>
    </row>
    <row r="237" spans="1:9" ht="15.75">
      <c r="A237" s="257"/>
      <c r="B237" s="258" t="s">
        <v>26</v>
      </c>
      <c r="C237" s="259"/>
      <c r="D237" s="260" t="s">
        <v>26</v>
      </c>
      <c r="E237" s="1"/>
      <c r="F237" s="257"/>
      <c r="G237" s="258" t="s">
        <v>26</v>
      </c>
      <c r="H237" s="259"/>
      <c r="I237" s="260" t="s">
        <v>26</v>
      </c>
    </row>
    <row r="238" spans="1:9" ht="15.75">
      <c r="A238" s="261" t="s">
        <v>27</v>
      </c>
      <c r="B238" s="253"/>
      <c r="C238" s="253" t="s">
        <v>62</v>
      </c>
      <c r="D238" s="262"/>
      <c r="E238" s="1"/>
      <c r="F238" s="261" t="s">
        <v>27</v>
      </c>
      <c r="G238" s="253"/>
      <c r="H238" s="253" t="s">
        <v>62</v>
      </c>
      <c r="I238" s="262"/>
    </row>
    <row r="239" spans="1:9" ht="15.75">
      <c r="A239" s="261" t="s">
        <v>28</v>
      </c>
      <c r="B239" s="253"/>
      <c r="C239" s="253" t="s">
        <v>63</v>
      </c>
      <c r="D239" s="262"/>
      <c r="E239" s="1"/>
      <c r="F239" s="261" t="s">
        <v>28</v>
      </c>
      <c r="G239" s="253"/>
      <c r="H239" s="253" t="s">
        <v>63</v>
      </c>
      <c r="I239" s="262"/>
    </row>
    <row r="240" spans="1:9" ht="16.5" thickBot="1">
      <c r="A240" s="263" t="s">
        <v>29</v>
      </c>
      <c r="B240" s="264"/>
      <c r="C240" s="264"/>
      <c r="D240" s="265"/>
      <c r="E240" s="1"/>
      <c r="F240" s="263" t="s">
        <v>29</v>
      </c>
      <c r="G240" s="264"/>
      <c r="H240" s="264"/>
      <c r="I240" s="265"/>
    </row>
    <row r="241" spans="1:9" ht="15.75">
      <c r="A241" s="266" t="s">
        <v>30</v>
      </c>
      <c r="B241" s="276"/>
      <c r="C241" s="277"/>
      <c r="D241" s="278" t="s">
        <v>31</v>
      </c>
      <c r="E241" s="1"/>
      <c r="F241" s="266" t="s">
        <v>30</v>
      </c>
      <c r="G241" s="276"/>
      <c r="H241" s="277"/>
      <c r="I241" s="278" t="s">
        <v>31</v>
      </c>
    </row>
    <row r="242" spans="1:9" ht="16.5" thickBot="1">
      <c r="A242" s="279" t="s">
        <v>64</v>
      </c>
      <c r="B242" s="267"/>
      <c r="C242" s="280"/>
      <c r="D242" s="281"/>
      <c r="F242" s="279" t="s">
        <v>64</v>
      </c>
      <c r="G242" s="267"/>
      <c r="H242" s="280"/>
      <c r="I242" s="281"/>
    </row>
  </sheetData>
  <sheetProtection sheet="1" objects="1" scenarios="1"/>
  <printOptions gridLines="1" horizontalCentered="1" verticalCentered="1"/>
  <pageMargins left="0.5905511811023623" right="0.5905511811023623" top="0.1968503937007874" bottom="0.1968503937007874" header="0.4921259845" footer="0.4921259845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R260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2" width="6.421875" style="0" customWidth="1"/>
    <col min="3" max="3" width="14.7109375" style="0" customWidth="1"/>
    <col min="4" max="4" width="6.8515625" style="0" customWidth="1"/>
    <col min="5" max="5" width="5.140625" style="0" customWidth="1"/>
    <col min="6" max="6" width="14.7109375" style="0" customWidth="1"/>
    <col min="7" max="7" width="6.421875" style="0" customWidth="1"/>
    <col min="8" max="8" width="14.7109375" style="0" customWidth="1"/>
    <col min="9" max="9" width="6.8515625" style="0" customWidth="1"/>
    <col min="10" max="10" width="14.7109375" style="0" customWidth="1"/>
    <col min="11" max="11" width="6.421875" style="0" customWidth="1"/>
    <col min="12" max="12" width="14.7109375" style="0" customWidth="1"/>
    <col min="13" max="13" width="6.8515625" style="0" customWidth="1"/>
    <col min="14" max="14" width="5.140625" style="0" customWidth="1"/>
    <col min="15" max="15" width="14.7109375" style="0" customWidth="1"/>
    <col min="16" max="16" width="6.421875" style="0" customWidth="1"/>
    <col min="17" max="17" width="14.7109375" style="0" customWidth="1"/>
    <col min="18" max="18" width="6.8515625" style="0" customWidth="1"/>
  </cols>
  <sheetData>
    <row r="1" spans="1:18" s="1" customFormat="1" ht="15.75">
      <c r="A1" s="241"/>
      <c r="B1" s="242" t="s">
        <v>15</v>
      </c>
      <c r="C1" s="243"/>
      <c r="D1" s="244"/>
      <c r="F1" s="241"/>
      <c r="G1" s="242" t="s">
        <v>15</v>
      </c>
      <c r="H1" s="243"/>
      <c r="I1" s="244" t="s">
        <v>16</v>
      </c>
      <c r="J1"/>
      <c r="K1"/>
      <c r="L1"/>
      <c r="M1"/>
      <c r="N1"/>
      <c r="O1"/>
      <c r="P1"/>
      <c r="Q1"/>
      <c r="R1"/>
    </row>
    <row r="2" spans="1:18" s="1" customFormat="1" ht="16.5" thickBot="1">
      <c r="A2" s="245"/>
      <c r="B2" s="246" t="s">
        <v>17</v>
      </c>
      <c r="C2" s="247"/>
      <c r="D2" s="248"/>
      <c r="F2" s="245"/>
      <c r="G2" s="246" t="s">
        <v>17</v>
      </c>
      <c r="H2" s="247"/>
      <c r="I2" s="248"/>
      <c r="J2"/>
      <c r="K2"/>
      <c r="L2"/>
      <c r="M2"/>
      <c r="N2"/>
      <c r="O2"/>
      <c r="P2"/>
      <c r="Q2"/>
      <c r="R2"/>
    </row>
    <row r="3" spans="10:18" s="1" customFormat="1" ht="15.75">
      <c r="J3"/>
      <c r="K3"/>
      <c r="L3"/>
      <c r="M3"/>
      <c r="N3"/>
      <c r="O3"/>
      <c r="P3"/>
      <c r="Q3"/>
      <c r="R3"/>
    </row>
    <row r="4" spans="1:18" s="1" customFormat="1" ht="15.75">
      <c r="A4" s="1" t="s">
        <v>18</v>
      </c>
      <c r="B4" s="249" t="s">
        <v>19</v>
      </c>
      <c r="C4" s="252" t="s">
        <v>20</v>
      </c>
      <c r="F4" s="1" t="s">
        <v>18</v>
      </c>
      <c r="G4" s="250" t="str">
        <f>+B4</f>
        <v>RL</v>
      </c>
      <c r="H4" s="251" t="str">
        <f>+C4</f>
        <v>Schüler Gr.1</v>
      </c>
      <c r="J4"/>
      <c r="K4"/>
      <c r="L4"/>
      <c r="M4"/>
      <c r="N4"/>
      <c r="O4"/>
      <c r="P4"/>
      <c r="Q4"/>
      <c r="R4"/>
    </row>
    <row r="5" spans="10:18" s="1" customFormat="1" ht="15.75">
      <c r="J5"/>
      <c r="K5"/>
      <c r="L5"/>
      <c r="M5"/>
      <c r="N5"/>
      <c r="O5"/>
      <c r="P5"/>
      <c r="Q5"/>
      <c r="R5"/>
    </row>
    <row r="6" spans="1:18" s="1" customFormat="1" ht="15.75">
      <c r="A6" s="252" t="s">
        <v>21</v>
      </c>
      <c r="B6" s="253" t="s">
        <v>22</v>
      </c>
      <c r="C6" s="253" t="s">
        <v>23</v>
      </c>
      <c r="D6" s="253"/>
      <c r="F6" s="253" t="s">
        <v>21</v>
      </c>
      <c r="G6" s="253" t="s">
        <v>24</v>
      </c>
      <c r="H6" s="253" t="s">
        <v>23</v>
      </c>
      <c r="I6" s="253"/>
      <c r="J6"/>
      <c r="K6"/>
      <c r="L6"/>
      <c r="M6"/>
      <c r="N6"/>
      <c r="O6"/>
      <c r="P6"/>
      <c r="Q6"/>
      <c r="R6"/>
    </row>
    <row r="7" spans="10:18" s="1" customFormat="1" ht="15.75">
      <c r="J7"/>
      <c r="K7"/>
      <c r="L7"/>
      <c r="M7"/>
      <c r="N7"/>
      <c r="O7"/>
      <c r="P7"/>
      <c r="Q7"/>
      <c r="R7"/>
    </row>
    <row r="8" spans="1:18" s="1" customFormat="1" ht="16.5" thickBot="1">
      <c r="A8" s="254" t="e">
        <f>8ER!#REF!</f>
        <v>#REF!</v>
      </c>
      <c r="B8" s="255" t="s">
        <v>8</v>
      </c>
      <c r="C8" s="254" t="e">
        <f>8ER!#REF!</f>
        <v>#REF!</v>
      </c>
      <c r="D8" s="254"/>
      <c r="F8" s="254" t="e">
        <f>8ER!#REF!</f>
        <v>#REF!</v>
      </c>
      <c r="G8" s="255" t="s">
        <v>8</v>
      </c>
      <c r="H8" s="254" t="e">
        <f>8ER!#REF!</f>
        <v>#REF!</v>
      </c>
      <c r="I8" s="254"/>
      <c r="J8"/>
      <c r="K8"/>
      <c r="L8"/>
      <c r="M8"/>
      <c r="N8"/>
      <c r="O8"/>
      <c r="P8"/>
      <c r="Q8"/>
      <c r="R8"/>
    </row>
    <row r="9" spans="2:18" s="1" customFormat="1" ht="15.75">
      <c r="B9" s="256"/>
      <c r="G9" s="256"/>
      <c r="J9"/>
      <c r="K9"/>
      <c r="L9"/>
      <c r="M9"/>
      <c r="N9"/>
      <c r="O9"/>
      <c r="P9"/>
      <c r="Q9"/>
      <c r="R9"/>
    </row>
    <row r="10" spans="1:18" s="1" customFormat="1" ht="16.5" thickBot="1">
      <c r="A10" s="1" t="s">
        <v>25</v>
      </c>
      <c r="F10" s="1" t="s">
        <v>25</v>
      </c>
      <c r="J10"/>
      <c r="K10"/>
      <c r="L10"/>
      <c r="M10"/>
      <c r="N10"/>
      <c r="O10"/>
      <c r="P10"/>
      <c r="Q10"/>
      <c r="R10"/>
    </row>
    <row r="11" spans="1:18" s="1" customFormat="1" ht="15.75">
      <c r="A11" s="257"/>
      <c r="B11" s="258" t="s">
        <v>26</v>
      </c>
      <c r="C11" s="259"/>
      <c r="D11" s="260" t="s">
        <v>26</v>
      </c>
      <c r="F11" s="257"/>
      <c r="G11" s="258" t="s">
        <v>26</v>
      </c>
      <c r="H11" s="259"/>
      <c r="I11" s="260" t="s">
        <v>26</v>
      </c>
      <c r="J11"/>
      <c r="K11"/>
      <c r="L11"/>
      <c r="M11"/>
      <c r="N11"/>
      <c r="O11"/>
      <c r="P11"/>
      <c r="Q11"/>
      <c r="R11"/>
    </row>
    <row r="12" spans="1:18" s="1" customFormat="1" ht="15.75">
      <c r="A12" s="261" t="s">
        <v>27</v>
      </c>
      <c r="B12" s="253"/>
      <c r="C12" s="253" t="s">
        <v>62</v>
      </c>
      <c r="D12" s="262"/>
      <c r="F12" s="261" t="s">
        <v>27</v>
      </c>
      <c r="G12" s="253"/>
      <c r="H12" s="253" t="s">
        <v>62</v>
      </c>
      <c r="I12" s="262"/>
      <c r="J12"/>
      <c r="K12"/>
      <c r="L12"/>
      <c r="M12"/>
      <c r="N12"/>
      <c r="O12"/>
      <c r="P12"/>
      <c r="Q12"/>
      <c r="R12"/>
    </row>
    <row r="13" spans="1:18" s="1" customFormat="1" ht="15.75">
      <c r="A13" s="261" t="s">
        <v>28</v>
      </c>
      <c r="B13" s="253"/>
      <c r="C13" s="253" t="s">
        <v>63</v>
      </c>
      <c r="D13" s="262"/>
      <c r="F13" s="261" t="s">
        <v>28</v>
      </c>
      <c r="G13" s="253"/>
      <c r="H13" s="253" t="s">
        <v>63</v>
      </c>
      <c r="I13" s="262"/>
      <c r="J13"/>
      <c r="K13"/>
      <c r="L13"/>
      <c r="M13"/>
      <c r="N13"/>
      <c r="O13"/>
      <c r="P13"/>
      <c r="Q13"/>
      <c r="R13"/>
    </row>
    <row r="14" spans="1:18" s="1" customFormat="1" ht="16.5" thickBot="1">
      <c r="A14" s="263" t="s">
        <v>29</v>
      </c>
      <c r="B14" s="264"/>
      <c r="C14" s="264"/>
      <c r="D14" s="265"/>
      <c r="F14" s="263" t="s">
        <v>29</v>
      </c>
      <c r="G14" s="264"/>
      <c r="H14" s="264"/>
      <c r="I14" s="265"/>
      <c r="J14"/>
      <c r="K14"/>
      <c r="L14"/>
      <c r="M14"/>
      <c r="N14"/>
      <c r="O14"/>
      <c r="P14"/>
      <c r="Q14"/>
      <c r="R14"/>
    </row>
    <row r="15" spans="1:18" s="1" customFormat="1" ht="15.75">
      <c r="A15" s="266" t="s">
        <v>30</v>
      </c>
      <c r="B15" s="276"/>
      <c r="C15" s="277"/>
      <c r="D15" s="278" t="s">
        <v>31</v>
      </c>
      <c r="F15" s="266" t="s">
        <v>30</v>
      </c>
      <c r="G15" s="276"/>
      <c r="H15" s="277"/>
      <c r="I15" s="278" t="s">
        <v>31</v>
      </c>
      <c r="J15"/>
      <c r="K15"/>
      <c r="L15"/>
      <c r="M15"/>
      <c r="N15"/>
      <c r="O15"/>
      <c r="P15"/>
      <c r="Q15"/>
      <c r="R15"/>
    </row>
    <row r="16" spans="1:9" ht="16.5" thickBot="1">
      <c r="A16" s="279" t="s">
        <v>64</v>
      </c>
      <c r="B16" s="267"/>
      <c r="C16" s="280"/>
      <c r="D16" s="281"/>
      <c r="F16" s="279" t="s">
        <v>64</v>
      </c>
      <c r="G16" s="267"/>
      <c r="H16" s="280"/>
      <c r="I16" s="281"/>
    </row>
    <row r="18" ht="13.5" thickBot="1"/>
    <row r="19" spans="1:9" ht="15.75">
      <c r="A19" s="241"/>
      <c r="B19" s="242" t="s">
        <v>15</v>
      </c>
      <c r="C19" s="243"/>
      <c r="D19" s="268"/>
      <c r="E19" s="1"/>
      <c r="F19" s="241"/>
      <c r="G19" s="242" t="s">
        <v>15</v>
      </c>
      <c r="H19" s="243"/>
      <c r="I19" s="268"/>
    </row>
    <row r="20" spans="1:9" ht="16.5" thickBot="1">
      <c r="A20" s="245"/>
      <c r="B20" s="246" t="s">
        <v>17</v>
      </c>
      <c r="C20" s="247"/>
      <c r="D20" s="248"/>
      <c r="E20" s="1"/>
      <c r="F20" s="245"/>
      <c r="G20" s="246" t="s">
        <v>17</v>
      </c>
      <c r="H20" s="247"/>
      <c r="I20" s="248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 t="s">
        <v>18</v>
      </c>
      <c r="B22" s="250" t="str">
        <f>+B4</f>
        <v>RL</v>
      </c>
      <c r="C22" s="253" t="str">
        <f>+C4</f>
        <v>Schüler Gr.1</v>
      </c>
      <c r="D22" s="1"/>
      <c r="E22" s="1"/>
      <c r="F22" s="1" t="s">
        <v>18</v>
      </c>
      <c r="G22" s="269" t="str">
        <f>+B4</f>
        <v>RL</v>
      </c>
      <c r="H22" s="253" t="str">
        <f>+C4</f>
        <v>Schüler Gr.1</v>
      </c>
      <c r="I22" s="1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253" t="s">
        <v>21</v>
      </c>
      <c r="B24" s="253" t="s">
        <v>32</v>
      </c>
      <c r="C24" s="253" t="s">
        <v>23</v>
      </c>
      <c r="D24" s="253"/>
      <c r="E24" s="1"/>
      <c r="F24" s="253" t="s">
        <v>21</v>
      </c>
      <c r="G24" s="253" t="s">
        <v>33</v>
      </c>
      <c r="H24" s="253" t="s">
        <v>23</v>
      </c>
      <c r="I24" s="253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6.5" thickBot="1">
      <c r="A26" s="254" t="e">
        <f>8ER!#REF!</f>
        <v>#REF!</v>
      </c>
      <c r="B26" s="255" t="s">
        <v>8</v>
      </c>
      <c r="C26" s="254" t="e">
        <f>8ER!#REF!</f>
        <v>#REF!</v>
      </c>
      <c r="D26" s="254"/>
      <c r="E26" s="1"/>
      <c r="F26" s="254" t="e">
        <f>8ER!#REF!</f>
        <v>#REF!</v>
      </c>
      <c r="G26" s="255" t="s">
        <v>8</v>
      </c>
      <c r="H26" s="254" t="e">
        <f>8ER!#REF!</f>
        <v>#REF!</v>
      </c>
      <c r="I26" s="254"/>
    </row>
    <row r="27" spans="1:9" ht="15.75">
      <c r="A27" s="1"/>
      <c r="B27" s="256"/>
      <c r="C27" s="1"/>
      <c r="D27" s="1"/>
      <c r="E27" s="1"/>
      <c r="F27" s="1"/>
      <c r="G27" s="256"/>
      <c r="H27" s="1"/>
      <c r="I27" s="1"/>
    </row>
    <row r="28" spans="1:9" ht="16.5" thickBot="1">
      <c r="A28" s="1" t="s">
        <v>25</v>
      </c>
      <c r="B28" s="1"/>
      <c r="C28" s="1"/>
      <c r="D28" s="1"/>
      <c r="E28" s="1"/>
      <c r="F28" s="1" t="s">
        <v>25</v>
      </c>
      <c r="G28" s="1"/>
      <c r="H28" s="1"/>
      <c r="I28" s="1"/>
    </row>
    <row r="29" spans="1:9" ht="15.75">
      <c r="A29" s="257"/>
      <c r="B29" s="258" t="s">
        <v>26</v>
      </c>
      <c r="C29" s="259"/>
      <c r="D29" s="260" t="s">
        <v>26</v>
      </c>
      <c r="E29" s="1"/>
      <c r="F29" s="257"/>
      <c r="G29" s="258" t="s">
        <v>26</v>
      </c>
      <c r="H29" s="259"/>
      <c r="I29" s="260" t="s">
        <v>26</v>
      </c>
    </row>
    <row r="30" spans="1:9" ht="15.75">
      <c r="A30" s="261" t="s">
        <v>27</v>
      </c>
      <c r="B30" s="253"/>
      <c r="C30" s="253" t="s">
        <v>62</v>
      </c>
      <c r="D30" s="262"/>
      <c r="E30" s="1"/>
      <c r="F30" s="261" t="s">
        <v>27</v>
      </c>
      <c r="G30" s="253"/>
      <c r="H30" s="253" t="s">
        <v>62</v>
      </c>
      <c r="I30" s="262"/>
    </row>
    <row r="31" spans="1:9" ht="15.75">
      <c r="A31" s="261" t="s">
        <v>28</v>
      </c>
      <c r="B31" s="253"/>
      <c r="C31" s="253" t="s">
        <v>63</v>
      </c>
      <c r="D31" s="262"/>
      <c r="E31" s="1"/>
      <c r="F31" s="261" t="s">
        <v>28</v>
      </c>
      <c r="G31" s="253"/>
      <c r="H31" s="253" t="s">
        <v>63</v>
      </c>
      <c r="I31" s="262"/>
    </row>
    <row r="32" spans="1:9" ht="16.5" thickBot="1">
      <c r="A32" s="263" t="s">
        <v>29</v>
      </c>
      <c r="B32" s="264"/>
      <c r="C32" s="264"/>
      <c r="D32" s="265"/>
      <c r="E32" s="1"/>
      <c r="F32" s="263" t="s">
        <v>29</v>
      </c>
      <c r="G32" s="264"/>
      <c r="H32" s="264"/>
      <c r="I32" s="265"/>
    </row>
    <row r="33" spans="1:9" ht="15.75">
      <c r="A33" s="266" t="s">
        <v>30</v>
      </c>
      <c r="B33" s="276"/>
      <c r="C33" s="277"/>
      <c r="D33" s="278" t="s">
        <v>31</v>
      </c>
      <c r="E33" s="1"/>
      <c r="F33" s="266" t="s">
        <v>30</v>
      </c>
      <c r="G33" s="276"/>
      <c r="H33" s="277"/>
      <c r="I33" s="278" t="s">
        <v>31</v>
      </c>
    </row>
    <row r="34" spans="1:9" ht="16.5" thickBot="1">
      <c r="A34" s="279" t="s">
        <v>64</v>
      </c>
      <c r="B34" s="267"/>
      <c r="C34" s="280"/>
      <c r="D34" s="281"/>
      <c r="F34" s="279" t="s">
        <v>64</v>
      </c>
      <c r="G34" s="267"/>
      <c r="H34" s="280"/>
      <c r="I34" s="281"/>
    </row>
    <row r="36" ht="13.5" thickBot="1"/>
    <row r="37" spans="1:9" ht="15.75">
      <c r="A37" s="241"/>
      <c r="B37" s="242" t="s">
        <v>15</v>
      </c>
      <c r="C37" s="243"/>
      <c r="D37" s="268"/>
      <c r="E37" s="1"/>
      <c r="F37" s="241"/>
      <c r="G37" s="242" t="s">
        <v>15</v>
      </c>
      <c r="H37" s="243"/>
      <c r="I37" s="268"/>
    </row>
    <row r="38" spans="1:9" ht="16.5" thickBot="1">
      <c r="A38" s="245"/>
      <c r="B38" s="246" t="s">
        <v>17</v>
      </c>
      <c r="C38" s="247"/>
      <c r="D38" s="248"/>
      <c r="E38" s="1"/>
      <c r="F38" s="245"/>
      <c r="G38" s="246" t="s">
        <v>17</v>
      </c>
      <c r="H38" s="247"/>
      <c r="I38" s="248"/>
    </row>
    <row r="39" spans="1:9" ht="15.75">
      <c r="A39" s="1"/>
      <c r="B39" s="1"/>
      <c r="C39" s="1"/>
      <c r="D39" s="1"/>
      <c r="E39" s="1"/>
      <c r="F39" s="1"/>
      <c r="G39" s="1"/>
      <c r="H39" s="1"/>
      <c r="I39" s="1"/>
    </row>
    <row r="40" spans="1:9" ht="15.75">
      <c r="A40" s="1" t="s">
        <v>18</v>
      </c>
      <c r="B40" s="269" t="str">
        <f>+B4</f>
        <v>RL</v>
      </c>
      <c r="C40" s="253" t="str">
        <f>+C4</f>
        <v>Schüler Gr.1</v>
      </c>
      <c r="D40" s="1"/>
      <c r="E40" s="1"/>
      <c r="F40" s="1" t="s">
        <v>18</v>
      </c>
      <c r="G40" s="269" t="str">
        <f>+B4</f>
        <v>RL</v>
      </c>
      <c r="H40" s="270" t="str">
        <f>+C4</f>
        <v>Schüler Gr.1</v>
      </c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253" t="s">
        <v>21</v>
      </c>
      <c r="B42" s="253" t="s">
        <v>34</v>
      </c>
      <c r="C42" s="253" t="s">
        <v>23</v>
      </c>
      <c r="D42" s="253"/>
      <c r="E42" s="1"/>
      <c r="F42" s="253" t="s">
        <v>21</v>
      </c>
      <c r="G42" s="253" t="s">
        <v>35</v>
      </c>
      <c r="H42" s="253" t="s">
        <v>23</v>
      </c>
      <c r="I42" s="253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6.5" thickBot="1">
      <c r="A44" s="254" t="e">
        <f>8ER!#REF!</f>
        <v>#REF!</v>
      </c>
      <c r="B44" s="255" t="s">
        <v>8</v>
      </c>
      <c r="C44" s="254" t="e">
        <f>8ER!#REF!</f>
        <v>#REF!</v>
      </c>
      <c r="D44" s="254"/>
      <c r="E44" s="1"/>
      <c r="F44" s="254" t="e">
        <f>8ER!#REF!</f>
        <v>#REF!</v>
      </c>
      <c r="G44" s="255" t="s">
        <v>8</v>
      </c>
      <c r="H44" s="254" t="e">
        <f>8ER!#REF!</f>
        <v>#REF!</v>
      </c>
      <c r="I44" s="254"/>
    </row>
    <row r="45" spans="1:9" ht="15.75">
      <c r="A45" s="1"/>
      <c r="B45" s="256"/>
      <c r="C45" s="1"/>
      <c r="D45" s="1"/>
      <c r="E45" s="1"/>
      <c r="F45" s="1"/>
      <c r="G45" s="256"/>
      <c r="H45" s="1"/>
      <c r="I45" s="1"/>
    </row>
    <row r="46" spans="1:9" ht="16.5" thickBot="1">
      <c r="A46" s="1" t="s">
        <v>25</v>
      </c>
      <c r="B46" s="1"/>
      <c r="C46" s="1"/>
      <c r="D46" s="1"/>
      <c r="E46" s="1"/>
      <c r="F46" s="1" t="s">
        <v>25</v>
      </c>
      <c r="G46" s="1"/>
      <c r="H46" s="1"/>
      <c r="I46" s="1"/>
    </row>
    <row r="47" spans="1:9" ht="15.75">
      <c r="A47" s="257"/>
      <c r="B47" s="258" t="s">
        <v>26</v>
      </c>
      <c r="C47" s="259"/>
      <c r="D47" s="260" t="s">
        <v>26</v>
      </c>
      <c r="E47" s="1"/>
      <c r="F47" s="257"/>
      <c r="G47" s="258" t="s">
        <v>26</v>
      </c>
      <c r="H47" s="259"/>
      <c r="I47" s="260" t="s">
        <v>26</v>
      </c>
    </row>
    <row r="48" spans="1:9" ht="15.75">
      <c r="A48" s="261" t="s">
        <v>27</v>
      </c>
      <c r="B48" s="253"/>
      <c r="C48" s="253" t="s">
        <v>62</v>
      </c>
      <c r="D48" s="262"/>
      <c r="E48" s="1"/>
      <c r="F48" s="261" t="s">
        <v>27</v>
      </c>
      <c r="G48" s="253"/>
      <c r="H48" s="253" t="s">
        <v>62</v>
      </c>
      <c r="I48" s="262"/>
    </row>
    <row r="49" spans="1:9" ht="15.75">
      <c r="A49" s="261" t="s">
        <v>28</v>
      </c>
      <c r="B49" s="253"/>
      <c r="C49" s="253" t="s">
        <v>63</v>
      </c>
      <c r="D49" s="262"/>
      <c r="E49" s="1"/>
      <c r="F49" s="261" t="s">
        <v>28</v>
      </c>
      <c r="G49" s="253"/>
      <c r="H49" s="253" t="s">
        <v>63</v>
      </c>
      <c r="I49" s="262"/>
    </row>
    <row r="50" spans="1:9" ht="16.5" thickBot="1">
      <c r="A50" s="263" t="s">
        <v>29</v>
      </c>
      <c r="B50" s="264"/>
      <c r="C50" s="264"/>
      <c r="D50" s="265"/>
      <c r="E50" s="1"/>
      <c r="F50" s="263" t="s">
        <v>29</v>
      </c>
      <c r="G50" s="264"/>
      <c r="H50" s="264"/>
      <c r="I50" s="265"/>
    </row>
    <row r="51" spans="1:9" ht="15.75">
      <c r="A51" s="266" t="s">
        <v>30</v>
      </c>
      <c r="B51" s="276"/>
      <c r="C51" s="277"/>
      <c r="D51" s="278" t="s">
        <v>31</v>
      </c>
      <c r="E51" s="1"/>
      <c r="F51" s="266" t="s">
        <v>30</v>
      </c>
      <c r="G51" s="276"/>
      <c r="H51" s="277"/>
      <c r="I51" s="278" t="s">
        <v>31</v>
      </c>
    </row>
    <row r="52" spans="1:9" ht="16.5" thickBot="1">
      <c r="A52" s="279" t="s">
        <v>64</v>
      </c>
      <c r="B52" s="267"/>
      <c r="C52" s="280"/>
      <c r="D52" s="281"/>
      <c r="F52" s="279" t="s">
        <v>64</v>
      </c>
      <c r="G52" s="267"/>
      <c r="H52" s="280"/>
      <c r="I52" s="281"/>
    </row>
    <row r="53" spans="1:9" ht="15.75">
      <c r="A53" s="241"/>
      <c r="B53" s="242" t="s">
        <v>15</v>
      </c>
      <c r="C53" s="243"/>
      <c r="D53" s="244"/>
      <c r="E53" s="1"/>
      <c r="F53" s="241"/>
      <c r="G53" s="242" t="s">
        <v>15</v>
      </c>
      <c r="H53" s="243"/>
      <c r="I53" s="244" t="s">
        <v>36</v>
      </c>
    </row>
    <row r="54" spans="1:9" ht="16.5" thickBot="1">
      <c r="A54" s="245"/>
      <c r="B54" s="246" t="s">
        <v>17</v>
      </c>
      <c r="C54" s="247"/>
      <c r="D54" s="248"/>
      <c r="E54" s="1"/>
      <c r="F54" s="245"/>
      <c r="G54" s="246" t="s">
        <v>17</v>
      </c>
      <c r="H54" s="247"/>
      <c r="I54" s="248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 t="s">
        <v>18</v>
      </c>
      <c r="B56" s="269" t="str">
        <f>+B4</f>
        <v>RL</v>
      </c>
      <c r="C56" s="270" t="str">
        <f>+C4</f>
        <v>Schüler Gr.1</v>
      </c>
      <c r="D56" s="1"/>
      <c r="E56" s="1"/>
      <c r="F56" s="1" t="s">
        <v>18</v>
      </c>
      <c r="G56" s="269" t="str">
        <f>+B4</f>
        <v>RL</v>
      </c>
      <c r="H56" s="270" t="str">
        <f>+C4</f>
        <v>Schüler Gr.1</v>
      </c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253" t="s">
        <v>21</v>
      </c>
      <c r="B58" s="253" t="s">
        <v>37</v>
      </c>
      <c r="C58" s="253" t="s">
        <v>23</v>
      </c>
      <c r="D58" s="253"/>
      <c r="E58" s="1"/>
      <c r="F58" s="253" t="s">
        <v>21</v>
      </c>
      <c r="G58" s="253" t="s">
        <v>38</v>
      </c>
      <c r="H58" s="253" t="s">
        <v>23</v>
      </c>
      <c r="I58" s="253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6.5" thickBot="1">
      <c r="A60" s="254" t="e">
        <f>8ER!#REF!</f>
        <v>#REF!</v>
      </c>
      <c r="B60" s="255" t="s">
        <v>8</v>
      </c>
      <c r="C60" s="254" t="e">
        <f>8ER!#REF!</f>
        <v>#REF!</v>
      </c>
      <c r="D60" s="254"/>
      <c r="E60" s="1"/>
      <c r="F60" s="254" t="e">
        <f>8ER!#REF!</f>
        <v>#REF!</v>
      </c>
      <c r="G60" s="255" t="s">
        <v>8</v>
      </c>
      <c r="H60" s="254" t="e">
        <f>8ER!#REF!</f>
        <v>#REF!</v>
      </c>
      <c r="I60" s="254"/>
    </row>
    <row r="61" spans="1:9" ht="15.75">
      <c r="A61" s="1"/>
      <c r="B61" s="256"/>
      <c r="C61" s="1"/>
      <c r="D61" s="1"/>
      <c r="E61" s="1"/>
      <c r="F61" s="1"/>
      <c r="G61" s="256"/>
      <c r="H61" s="1"/>
      <c r="I61" s="1"/>
    </row>
    <row r="62" spans="1:9" ht="16.5" thickBot="1">
      <c r="A62" s="1" t="s">
        <v>25</v>
      </c>
      <c r="B62" s="1"/>
      <c r="C62" s="1"/>
      <c r="D62" s="1"/>
      <c r="E62" s="1"/>
      <c r="F62" s="1" t="s">
        <v>25</v>
      </c>
      <c r="G62" s="1"/>
      <c r="H62" s="1"/>
      <c r="I62" s="1"/>
    </row>
    <row r="63" spans="1:9" ht="15.75">
      <c r="A63" s="257"/>
      <c r="B63" s="258" t="s">
        <v>26</v>
      </c>
      <c r="C63" s="259"/>
      <c r="D63" s="260" t="s">
        <v>26</v>
      </c>
      <c r="E63" s="1"/>
      <c r="F63" s="257"/>
      <c r="G63" s="258" t="s">
        <v>26</v>
      </c>
      <c r="H63" s="259"/>
      <c r="I63" s="260" t="s">
        <v>26</v>
      </c>
    </row>
    <row r="64" spans="1:9" ht="15.75">
      <c r="A64" s="261" t="s">
        <v>27</v>
      </c>
      <c r="B64" s="253"/>
      <c r="C64" s="253" t="s">
        <v>62</v>
      </c>
      <c r="D64" s="262"/>
      <c r="E64" s="1"/>
      <c r="F64" s="261" t="s">
        <v>27</v>
      </c>
      <c r="G64" s="253"/>
      <c r="H64" s="253" t="s">
        <v>62</v>
      </c>
      <c r="I64" s="262"/>
    </row>
    <row r="65" spans="1:9" ht="15.75">
      <c r="A65" s="261" t="s">
        <v>28</v>
      </c>
      <c r="B65" s="253"/>
      <c r="C65" s="253" t="s">
        <v>63</v>
      </c>
      <c r="D65" s="262"/>
      <c r="E65" s="1"/>
      <c r="F65" s="261" t="s">
        <v>28</v>
      </c>
      <c r="G65" s="253"/>
      <c r="H65" s="253" t="s">
        <v>63</v>
      </c>
      <c r="I65" s="262"/>
    </row>
    <row r="66" spans="1:9" ht="16.5" thickBot="1">
      <c r="A66" s="263" t="s">
        <v>29</v>
      </c>
      <c r="B66" s="264"/>
      <c r="C66" s="264"/>
      <c r="D66" s="265"/>
      <c r="E66" s="1"/>
      <c r="F66" s="263" t="s">
        <v>29</v>
      </c>
      <c r="G66" s="264"/>
      <c r="H66" s="264"/>
      <c r="I66" s="265"/>
    </row>
    <row r="67" spans="1:9" ht="15.75">
      <c r="A67" s="266" t="s">
        <v>30</v>
      </c>
      <c r="B67" s="276"/>
      <c r="C67" s="277"/>
      <c r="D67" s="278" t="s">
        <v>31</v>
      </c>
      <c r="E67" s="1"/>
      <c r="F67" s="266" t="s">
        <v>30</v>
      </c>
      <c r="G67" s="276"/>
      <c r="H67" s="277"/>
      <c r="I67" s="278" t="s">
        <v>31</v>
      </c>
    </row>
    <row r="68" spans="1:9" ht="16.5" thickBot="1">
      <c r="A68" s="279" t="s">
        <v>64</v>
      </c>
      <c r="B68" s="267"/>
      <c r="C68" s="280"/>
      <c r="D68" s="281"/>
      <c r="F68" s="279" t="s">
        <v>64</v>
      </c>
      <c r="G68" s="267"/>
      <c r="H68" s="280"/>
      <c r="I68" s="281"/>
    </row>
    <row r="70" ht="13.5" thickBot="1"/>
    <row r="71" spans="1:9" ht="15.75">
      <c r="A71" s="241"/>
      <c r="B71" s="242" t="s">
        <v>15</v>
      </c>
      <c r="C71" s="243"/>
      <c r="D71" s="268"/>
      <c r="E71" s="1"/>
      <c r="F71" s="241"/>
      <c r="G71" s="242" t="s">
        <v>15</v>
      </c>
      <c r="H71" s="243"/>
      <c r="I71" s="268"/>
    </row>
    <row r="72" spans="1:9" ht="16.5" thickBot="1">
      <c r="A72" s="245"/>
      <c r="B72" s="246" t="s">
        <v>17</v>
      </c>
      <c r="C72" s="247"/>
      <c r="D72" s="248"/>
      <c r="E72" s="1"/>
      <c r="F72" s="245"/>
      <c r="G72" s="246" t="s">
        <v>17</v>
      </c>
      <c r="H72" s="247"/>
      <c r="I72" s="248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 t="s">
        <v>18</v>
      </c>
      <c r="B74" s="269" t="str">
        <f>+B4</f>
        <v>RL</v>
      </c>
      <c r="C74" s="270" t="str">
        <f>+C4</f>
        <v>Schüler Gr.1</v>
      </c>
      <c r="D74" s="1"/>
      <c r="E74" s="1"/>
      <c r="F74" s="1" t="s">
        <v>18</v>
      </c>
      <c r="G74" s="269" t="str">
        <f>+B4</f>
        <v>RL</v>
      </c>
      <c r="H74" s="270" t="str">
        <f>+C4</f>
        <v>Schüler Gr.1</v>
      </c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253" t="s">
        <v>21</v>
      </c>
      <c r="B76" s="253" t="s">
        <v>39</v>
      </c>
      <c r="C76" s="253" t="s">
        <v>23</v>
      </c>
      <c r="D76" s="253"/>
      <c r="E76" s="1"/>
      <c r="F76" s="253" t="s">
        <v>21</v>
      </c>
      <c r="G76" s="253" t="s">
        <v>40</v>
      </c>
      <c r="H76" s="253" t="s">
        <v>23</v>
      </c>
      <c r="I76" s="253"/>
    </row>
    <row r="77" spans="1:9" ht="15.75">
      <c r="A77" s="1"/>
      <c r="B77" s="1"/>
      <c r="C77" s="1"/>
      <c r="D77" s="1"/>
      <c r="E77" s="1"/>
      <c r="F77" s="1"/>
      <c r="G77" s="1"/>
      <c r="H77" s="1"/>
      <c r="I77" s="1"/>
    </row>
    <row r="78" spans="1:9" ht="16.5" thickBot="1">
      <c r="A78" s="254" t="e">
        <f>8ER!#REF!</f>
        <v>#REF!</v>
      </c>
      <c r="B78" s="255" t="s">
        <v>8</v>
      </c>
      <c r="C78" s="254" t="e">
        <f>8ER!#REF!</f>
        <v>#REF!</v>
      </c>
      <c r="D78" s="254"/>
      <c r="E78" s="1"/>
      <c r="F78" s="254" t="e">
        <f>8ER!#REF!</f>
        <v>#REF!</v>
      </c>
      <c r="G78" s="255" t="s">
        <v>8</v>
      </c>
      <c r="H78" s="254" t="e">
        <f>8ER!#REF!</f>
        <v>#REF!</v>
      </c>
      <c r="I78" s="254"/>
    </row>
    <row r="79" spans="1:9" ht="15.75">
      <c r="A79" s="1"/>
      <c r="B79" s="256"/>
      <c r="C79" s="1"/>
      <c r="D79" s="1"/>
      <c r="E79" s="1"/>
      <c r="F79" s="1"/>
      <c r="G79" s="256"/>
      <c r="H79" s="1"/>
      <c r="I79" s="1"/>
    </row>
    <row r="80" spans="1:9" ht="16.5" thickBot="1">
      <c r="A80" s="1" t="s">
        <v>25</v>
      </c>
      <c r="B80" s="1"/>
      <c r="C80" s="1"/>
      <c r="D80" s="1"/>
      <c r="E80" s="1"/>
      <c r="F80" s="1" t="s">
        <v>25</v>
      </c>
      <c r="G80" s="1"/>
      <c r="H80" s="1"/>
      <c r="I80" s="1"/>
    </row>
    <row r="81" spans="1:9" ht="15.75">
      <c r="A81" s="257"/>
      <c r="B81" s="258" t="s">
        <v>26</v>
      </c>
      <c r="C81" s="259"/>
      <c r="D81" s="260" t="s">
        <v>26</v>
      </c>
      <c r="E81" s="1"/>
      <c r="F81" s="257"/>
      <c r="G81" s="258" t="s">
        <v>26</v>
      </c>
      <c r="H81" s="259"/>
      <c r="I81" s="260" t="s">
        <v>26</v>
      </c>
    </row>
    <row r="82" spans="1:9" ht="15.75">
      <c r="A82" s="261" t="s">
        <v>27</v>
      </c>
      <c r="B82" s="253"/>
      <c r="C82" s="253" t="s">
        <v>62</v>
      </c>
      <c r="D82" s="262"/>
      <c r="E82" s="1"/>
      <c r="F82" s="261" t="s">
        <v>27</v>
      </c>
      <c r="G82" s="253"/>
      <c r="H82" s="253" t="s">
        <v>62</v>
      </c>
      <c r="I82" s="262"/>
    </row>
    <row r="83" spans="1:9" ht="15.75">
      <c r="A83" s="261" t="s">
        <v>28</v>
      </c>
      <c r="B83" s="253"/>
      <c r="C83" s="253" t="s">
        <v>63</v>
      </c>
      <c r="D83" s="262"/>
      <c r="E83" s="1"/>
      <c r="F83" s="261" t="s">
        <v>28</v>
      </c>
      <c r="G83" s="253"/>
      <c r="H83" s="253" t="s">
        <v>63</v>
      </c>
      <c r="I83" s="262"/>
    </row>
    <row r="84" spans="1:9" ht="16.5" thickBot="1">
      <c r="A84" s="263" t="s">
        <v>29</v>
      </c>
      <c r="B84" s="264"/>
      <c r="C84" s="264"/>
      <c r="D84" s="265"/>
      <c r="E84" s="1"/>
      <c r="F84" s="263" t="s">
        <v>29</v>
      </c>
      <c r="G84" s="264"/>
      <c r="H84" s="264"/>
      <c r="I84" s="265"/>
    </row>
    <row r="85" spans="1:9" ht="15.75">
      <c r="A85" s="266" t="s">
        <v>30</v>
      </c>
      <c r="B85" s="276"/>
      <c r="C85" s="277"/>
      <c r="D85" s="278" t="s">
        <v>31</v>
      </c>
      <c r="E85" s="1"/>
      <c r="F85" s="266" t="s">
        <v>30</v>
      </c>
      <c r="G85" s="276"/>
      <c r="H85" s="277"/>
      <c r="I85" s="278" t="s">
        <v>31</v>
      </c>
    </row>
    <row r="86" spans="1:9" ht="16.5" thickBot="1">
      <c r="A86" s="279" t="s">
        <v>64</v>
      </c>
      <c r="B86" s="267"/>
      <c r="C86" s="280"/>
      <c r="D86" s="281"/>
      <c r="F86" s="279" t="s">
        <v>64</v>
      </c>
      <c r="G86" s="267"/>
      <c r="H86" s="280"/>
      <c r="I86" s="281"/>
    </row>
    <row r="88" ht="13.5" thickBot="1"/>
    <row r="89" spans="1:9" ht="15.75">
      <c r="A89" s="241"/>
      <c r="B89" s="242" t="s">
        <v>15</v>
      </c>
      <c r="C89" s="243"/>
      <c r="D89" s="268"/>
      <c r="E89" s="1"/>
      <c r="F89" s="241"/>
      <c r="G89" s="242" t="s">
        <v>15</v>
      </c>
      <c r="H89" s="243"/>
      <c r="I89" s="268"/>
    </row>
    <row r="90" spans="1:9" ht="16.5" thickBot="1">
      <c r="A90" s="245"/>
      <c r="B90" s="246" t="s">
        <v>17</v>
      </c>
      <c r="C90" s="247"/>
      <c r="D90" s="248"/>
      <c r="E90" s="1"/>
      <c r="F90" s="245"/>
      <c r="G90" s="246" t="s">
        <v>17</v>
      </c>
      <c r="H90" s="247"/>
      <c r="I90" s="248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 t="s">
        <v>18</v>
      </c>
      <c r="B92" s="269" t="str">
        <f>+B4</f>
        <v>RL</v>
      </c>
      <c r="C92" s="270" t="str">
        <f>+C4</f>
        <v>Schüler Gr.1</v>
      </c>
      <c r="D92" s="1"/>
      <c r="E92" s="1"/>
      <c r="F92" s="1" t="s">
        <v>18</v>
      </c>
      <c r="G92" s="269" t="str">
        <f>+B4</f>
        <v>RL</v>
      </c>
      <c r="H92" s="270" t="str">
        <f>+C4</f>
        <v>Schüler Gr.1</v>
      </c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253" t="s">
        <v>21</v>
      </c>
      <c r="B94" s="253" t="s">
        <v>41</v>
      </c>
      <c r="C94" s="253" t="s">
        <v>23</v>
      </c>
      <c r="D94" s="253"/>
      <c r="E94" s="1"/>
      <c r="F94" s="253" t="s">
        <v>21</v>
      </c>
      <c r="G94" s="253" t="s">
        <v>42</v>
      </c>
      <c r="H94" s="253" t="s">
        <v>23</v>
      </c>
      <c r="I94" s="253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6.5" thickBot="1">
      <c r="A96" s="254" t="e">
        <f>8ER!#REF!</f>
        <v>#REF!</v>
      </c>
      <c r="B96" s="255" t="s">
        <v>8</v>
      </c>
      <c r="C96" s="254" t="e">
        <f>8ER!#REF!</f>
        <v>#REF!</v>
      </c>
      <c r="D96" s="254"/>
      <c r="E96" s="1"/>
      <c r="F96" s="254" t="e">
        <f>8ER!#REF!</f>
        <v>#REF!</v>
      </c>
      <c r="G96" s="255" t="s">
        <v>8</v>
      </c>
      <c r="H96" s="254" t="e">
        <f>8ER!#REF!</f>
        <v>#REF!</v>
      </c>
      <c r="I96" s="254"/>
    </row>
    <row r="97" spans="1:9" ht="15.75">
      <c r="A97" s="1"/>
      <c r="B97" s="256"/>
      <c r="C97" s="1"/>
      <c r="D97" s="1"/>
      <c r="E97" s="1"/>
      <c r="F97" s="1"/>
      <c r="G97" s="256"/>
      <c r="H97" s="1"/>
      <c r="I97" s="1"/>
    </row>
    <row r="98" spans="1:9" ht="16.5" thickBot="1">
      <c r="A98" s="1" t="s">
        <v>25</v>
      </c>
      <c r="B98" s="1"/>
      <c r="C98" s="1"/>
      <c r="D98" s="1"/>
      <c r="E98" s="1"/>
      <c r="F98" s="1" t="s">
        <v>25</v>
      </c>
      <c r="G98" s="1"/>
      <c r="H98" s="1"/>
      <c r="I98" s="1"/>
    </row>
    <row r="99" spans="1:9" ht="15.75">
      <c r="A99" s="257"/>
      <c r="B99" s="258" t="s">
        <v>26</v>
      </c>
      <c r="C99" s="259"/>
      <c r="D99" s="260" t="s">
        <v>26</v>
      </c>
      <c r="E99" s="1"/>
      <c r="F99" s="257"/>
      <c r="G99" s="258" t="s">
        <v>26</v>
      </c>
      <c r="H99" s="259"/>
      <c r="I99" s="260" t="s">
        <v>26</v>
      </c>
    </row>
    <row r="100" spans="1:9" ht="15.75">
      <c r="A100" s="261" t="s">
        <v>27</v>
      </c>
      <c r="B100" s="253"/>
      <c r="C100" s="253" t="s">
        <v>62</v>
      </c>
      <c r="D100" s="262"/>
      <c r="E100" s="1"/>
      <c r="F100" s="261" t="s">
        <v>27</v>
      </c>
      <c r="G100" s="253"/>
      <c r="H100" s="253" t="s">
        <v>62</v>
      </c>
      <c r="I100" s="262"/>
    </row>
    <row r="101" spans="1:9" ht="15.75">
      <c r="A101" s="261" t="s">
        <v>28</v>
      </c>
      <c r="B101" s="253"/>
      <c r="C101" s="253" t="s">
        <v>63</v>
      </c>
      <c r="D101" s="262"/>
      <c r="E101" s="1"/>
      <c r="F101" s="261" t="s">
        <v>28</v>
      </c>
      <c r="G101" s="253"/>
      <c r="H101" s="253" t="s">
        <v>63</v>
      </c>
      <c r="I101" s="262"/>
    </row>
    <row r="102" spans="1:9" ht="16.5" thickBot="1">
      <c r="A102" s="263" t="s">
        <v>29</v>
      </c>
      <c r="B102" s="264"/>
      <c r="C102" s="264"/>
      <c r="D102" s="265"/>
      <c r="E102" s="1"/>
      <c r="F102" s="263" t="s">
        <v>29</v>
      </c>
      <c r="G102" s="264"/>
      <c r="H102" s="264"/>
      <c r="I102" s="265"/>
    </row>
    <row r="103" spans="1:9" ht="15.75">
      <c r="A103" s="266" t="s">
        <v>30</v>
      </c>
      <c r="B103" s="276"/>
      <c r="C103" s="277"/>
      <c r="D103" s="278" t="s">
        <v>31</v>
      </c>
      <c r="E103" s="1"/>
      <c r="F103" s="266" t="s">
        <v>30</v>
      </c>
      <c r="G103" s="276"/>
      <c r="H103" s="277"/>
      <c r="I103" s="278" t="s">
        <v>31</v>
      </c>
    </row>
    <row r="104" spans="1:9" ht="16.5" thickBot="1">
      <c r="A104" s="279" t="s">
        <v>64</v>
      </c>
      <c r="B104" s="267"/>
      <c r="C104" s="280"/>
      <c r="D104" s="281"/>
      <c r="F104" s="279" t="s">
        <v>64</v>
      </c>
      <c r="G104" s="267"/>
      <c r="H104" s="280"/>
      <c r="I104" s="281"/>
    </row>
    <row r="105" spans="1:9" ht="15.75">
      <c r="A105" s="241"/>
      <c r="B105" s="242" t="s">
        <v>15</v>
      </c>
      <c r="C105" s="243"/>
      <c r="D105" s="244"/>
      <c r="E105" s="1"/>
      <c r="F105" s="241"/>
      <c r="G105" s="242" t="s">
        <v>15</v>
      </c>
      <c r="H105" s="243"/>
      <c r="I105" s="244" t="s">
        <v>43</v>
      </c>
    </row>
    <row r="106" spans="1:9" ht="16.5" thickBot="1">
      <c r="A106" s="245"/>
      <c r="B106" s="246" t="s">
        <v>17</v>
      </c>
      <c r="C106" s="247"/>
      <c r="D106" s="248"/>
      <c r="E106" s="1"/>
      <c r="F106" s="245"/>
      <c r="G106" s="246" t="s">
        <v>17</v>
      </c>
      <c r="H106" s="247"/>
      <c r="I106" s="248"/>
    </row>
    <row r="107" spans="1:9" ht="15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.75">
      <c r="A108" s="1" t="s">
        <v>18</v>
      </c>
      <c r="B108" s="269" t="str">
        <f>+B4</f>
        <v>RL</v>
      </c>
      <c r="C108" s="270" t="str">
        <f>+C4</f>
        <v>Schüler Gr.1</v>
      </c>
      <c r="D108" s="1"/>
      <c r="E108" s="1"/>
      <c r="F108" s="1" t="s">
        <v>18</v>
      </c>
      <c r="G108" s="269" t="str">
        <f>+B4</f>
        <v>RL</v>
      </c>
      <c r="H108" s="270" t="str">
        <f>+C4</f>
        <v>Schüler Gr.1</v>
      </c>
      <c r="I108" s="1"/>
    </row>
    <row r="109" spans="1:9" ht="15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.75">
      <c r="A110" s="253" t="s">
        <v>21</v>
      </c>
      <c r="B110" s="253" t="s">
        <v>44</v>
      </c>
      <c r="C110" s="253" t="s">
        <v>23</v>
      </c>
      <c r="D110" s="253"/>
      <c r="E110" s="1"/>
      <c r="F110" s="253" t="s">
        <v>21</v>
      </c>
      <c r="G110" s="253" t="s">
        <v>45</v>
      </c>
      <c r="H110" s="253" t="s">
        <v>23</v>
      </c>
      <c r="I110" s="253"/>
    </row>
    <row r="111" spans="1:9" ht="15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6.5" thickBot="1">
      <c r="A112" s="254" t="e">
        <f>8ER!#REF!</f>
        <v>#REF!</v>
      </c>
      <c r="B112" s="255" t="s">
        <v>8</v>
      </c>
      <c r="C112" s="254" t="e">
        <f>8ER!#REF!</f>
        <v>#REF!</v>
      </c>
      <c r="D112" s="254"/>
      <c r="E112" s="1"/>
      <c r="F112" s="254" t="e">
        <f>8ER!#REF!</f>
        <v>#REF!</v>
      </c>
      <c r="G112" s="255" t="s">
        <v>8</v>
      </c>
      <c r="H112" s="254" t="e">
        <f>8ER!#REF!</f>
        <v>#REF!</v>
      </c>
      <c r="I112" s="254"/>
    </row>
    <row r="113" spans="1:9" ht="15.75">
      <c r="A113" s="1"/>
      <c r="B113" s="256"/>
      <c r="C113" s="1"/>
      <c r="D113" s="1"/>
      <c r="E113" s="1"/>
      <c r="F113" s="1"/>
      <c r="G113" s="256"/>
      <c r="H113" s="1"/>
      <c r="I113" s="1"/>
    </row>
    <row r="114" spans="1:9" ht="16.5" thickBot="1">
      <c r="A114" s="1" t="s">
        <v>25</v>
      </c>
      <c r="B114" s="1"/>
      <c r="C114" s="1"/>
      <c r="D114" s="1"/>
      <c r="E114" s="1"/>
      <c r="F114" s="1" t="s">
        <v>25</v>
      </c>
      <c r="G114" s="1"/>
      <c r="H114" s="1"/>
      <c r="I114" s="1"/>
    </row>
    <row r="115" spans="1:9" ht="15.75">
      <c r="A115" s="257"/>
      <c r="B115" s="258" t="s">
        <v>26</v>
      </c>
      <c r="C115" s="259"/>
      <c r="D115" s="260" t="s">
        <v>26</v>
      </c>
      <c r="E115" s="1"/>
      <c r="F115" s="257"/>
      <c r="G115" s="258" t="s">
        <v>26</v>
      </c>
      <c r="H115" s="259"/>
      <c r="I115" s="260" t="s">
        <v>26</v>
      </c>
    </row>
    <row r="116" spans="1:9" ht="15.75">
      <c r="A116" s="261" t="s">
        <v>27</v>
      </c>
      <c r="B116" s="253"/>
      <c r="C116" s="253" t="s">
        <v>62</v>
      </c>
      <c r="D116" s="262"/>
      <c r="E116" s="1"/>
      <c r="F116" s="261" t="s">
        <v>27</v>
      </c>
      <c r="G116" s="253"/>
      <c r="H116" s="253" t="s">
        <v>62</v>
      </c>
      <c r="I116" s="262"/>
    </row>
    <row r="117" spans="1:9" ht="15.75">
      <c r="A117" s="261" t="s">
        <v>28</v>
      </c>
      <c r="B117" s="253"/>
      <c r="C117" s="253" t="s">
        <v>63</v>
      </c>
      <c r="D117" s="262"/>
      <c r="E117" s="1"/>
      <c r="F117" s="261" t="s">
        <v>28</v>
      </c>
      <c r="G117" s="253"/>
      <c r="H117" s="253" t="s">
        <v>63</v>
      </c>
      <c r="I117" s="262"/>
    </row>
    <row r="118" spans="1:9" ht="16.5" thickBot="1">
      <c r="A118" s="263" t="s">
        <v>29</v>
      </c>
      <c r="B118" s="264"/>
      <c r="C118" s="264"/>
      <c r="D118" s="265"/>
      <c r="E118" s="1"/>
      <c r="F118" s="263" t="s">
        <v>29</v>
      </c>
      <c r="G118" s="264"/>
      <c r="H118" s="264"/>
      <c r="I118" s="265"/>
    </row>
    <row r="119" spans="1:9" ht="15.75">
      <c r="A119" s="266" t="s">
        <v>30</v>
      </c>
      <c r="B119" s="276"/>
      <c r="C119" s="277"/>
      <c r="D119" s="278" t="s">
        <v>31</v>
      </c>
      <c r="E119" s="1"/>
      <c r="F119" s="266" t="s">
        <v>30</v>
      </c>
      <c r="G119" s="276"/>
      <c r="H119" s="277"/>
      <c r="I119" s="278" t="s">
        <v>31</v>
      </c>
    </row>
    <row r="120" spans="1:9" ht="16.5" thickBot="1">
      <c r="A120" s="279" t="s">
        <v>64</v>
      </c>
      <c r="B120" s="267"/>
      <c r="C120" s="280"/>
      <c r="D120" s="281"/>
      <c r="F120" s="279" t="s">
        <v>64</v>
      </c>
      <c r="G120" s="267"/>
      <c r="H120" s="280"/>
      <c r="I120" s="281"/>
    </row>
    <row r="122" ht="13.5" thickBot="1"/>
    <row r="123" spans="1:9" ht="15.75">
      <c r="A123" s="241"/>
      <c r="B123" s="242" t="s">
        <v>15</v>
      </c>
      <c r="C123" s="243"/>
      <c r="D123" s="268"/>
      <c r="E123" s="1"/>
      <c r="F123" s="241"/>
      <c r="G123" s="242" t="s">
        <v>15</v>
      </c>
      <c r="H123" s="243"/>
      <c r="I123" s="268"/>
    </row>
    <row r="124" spans="1:9" ht="16.5" thickBot="1">
      <c r="A124" s="245"/>
      <c r="B124" s="246" t="s">
        <v>17</v>
      </c>
      <c r="C124" s="247"/>
      <c r="D124" s="248"/>
      <c r="E124" s="1"/>
      <c r="F124" s="245"/>
      <c r="G124" s="246" t="s">
        <v>17</v>
      </c>
      <c r="H124" s="247"/>
      <c r="I124" s="248"/>
    </row>
    <row r="125" spans="1:9" ht="15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>
      <c r="A126" s="1" t="s">
        <v>18</v>
      </c>
      <c r="B126" s="269" t="str">
        <f>+B4</f>
        <v>RL</v>
      </c>
      <c r="C126" s="270" t="str">
        <f>+C4</f>
        <v>Schüler Gr.1</v>
      </c>
      <c r="D126" s="1"/>
      <c r="E126" s="1"/>
      <c r="F126" s="1" t="s">
        <v>18</v>
      </c>
      <c r="G126" s="269" t="str">
        <f>+B4</f>
        <v>RL</v>
      </c>
      <c r="H126" s="270" t="str">
        <f>+C4</f>
        <v>Schüler Gr.1</v>
      </c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253" t="s">
        <v>21</v>
      </c>
      <c r="B128" s="253" t="s">
        <v>46</v>
      </c>
      <c r="C128" s="253" t="s">
        <v>23</v>
      </c>
      <c r="D128" s="253" t="s">
        <v>46</v>
      </c>
      <c r="E128" s="1"/>
      <c r="F128" s="253" t="s">
        <v>21</v>
      </c>
      <c r="G128" s="253" t="s">
        <v>47</v>
      </c>
      <c r="H128" s="253" t="s">
        <v>23</v>
      </c>
      <c r="I128" s="253"/>
    </row>
    <row r="129" spans="1:9" ht="15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6.5" thickBot="1">
      <c r="A130" s="254" t="e">
        <f>8ER!#REF!</f>
        <v>#REF!</v>
      </c>
      <c r="B130" s="255" t="s">
        <v>8</v>
      </c>
      <c r="C130" s="254" t="e">
        <f>8ER!#REF!</f>
        <v>#REF!</v>
      </c>
      <c r="D130" s="254"/>
      <c r="E130" s="1"/>
      <c r="F130" s="254" t="e">
        <f>8ER!#REF!</f>
        <v>#REF!</v>
      </c>
      <c r="G130" s="255" t="s">
        <v>8</v>
      </c>
      <c r="H130" s="254" t="e">
        <f>8ER!#REF!</f>
        <v>#REF!</v>
      </c>
      <c r="I130" s="254"/>
    </row>
    <row r="131" spans="1:9" ht="15.75">
      <c r="A131" s="1"/>
      <c r="B131" s="256"/>
      <c r="C131" s="1"/>
      <c r="D131" s="1"/>
      <c r="E131" s="1"/>
      <c r="F131" s="1"/>
      <c r="G131" s="256"/>
      <c r="H131" s="1"/>
      <c r="I131" s="1"/>
    </row>
    <row r="132" spans="1:9" ht="16.5" thickBot="1">
      <c r="A132" s="1" t="s">
        <v>25</v>
      </c>
      <c r="B132" s="1"/>
      <c r="C132" s="1"/>
      <c r="D132" s="1"/>
      <c r="E132" s="1"/>
      <c r="F132" s="1" t="s">
        <v>25</v>
      </c>
      <c r="G132" s="1"/>
      <c r="H132" s="1"/>
      <c r="I132" s="1"/>
    </row>
    <row r="133" spans="1:9" ht="15.75">
      <c r="A133" s="257"/>
      <c r="B133" s="258" t="s">
        <v>26</v>
      </c>
      <c r="C133" s="259"/>
      <c r="D133" s="260" t="s">
        <v>26</v>
      </c>
      <c r="E133" s="1"/>
      <c r="F133" s="257"/>
      <c r="G133" s="258" t="s">
        <v>26</v>
      </c>
      <c r="H133" s="259"/>
      <c r="I133" s="260" t="s">
        <v>26</v>
      </c>
    </row>
    <row r="134" spans="1:9" ht="15.75">
      <c r="A134" s="261" t="s">
        <v>27</v>
      </c>
      <c r="B134" s="253"/>
      <c r="C134" s="253" t="s">
        <v>62</v>
      </c>
      <c r="D134" s="262"/>
      <c r="E134" s="1"/>
      <c r="F134" s="261" t="s">
        <v>27</v>
      </c>
      <c r="G134" s="253"/>
      <c r="H134" s="253" t="s">
        <v>62</v>
      </c>
      <c r="I134" s="262"/>
    </row>
    <row r="135" spans="1:9" ht="15.75">
      <c r="A135" s="261" t="s">
        <v>28</v>
      </c>
      <c r="B135" s="253"/>
      <c r="C135" s="253" t="s">
        <v>63</v>
      </c>
      <c r="D135" s="262"/>
      <c r="E135" s="1"/>
      <c r="F135" s="261" t="s">
        <v>28</v>
      </c>
      <c r="G135" s="253"/>
      <c r="H135" s="253" t="s">
        <v>63</v>
      </c>
      <c r="I135" s="262"/>
    </row>
    <row r="136" spans="1:9" ht="16.5" thickBot="1">
      <c r="A136" s="263" t="s">
        <v>29</v>
      </c>
      <c r="B136" s="264"/>
      <c r="C136" s="264"/>
      <c r="D136" s="265"/>
      <c r="E136" s="1"/>
      <c r="F136" s="263" t="s">
        <v>29</v>
      </c>
      <c r="G136" s="264"/>
      <c r="H136" s="264"/>
      <c r="I136" s="265"/>
    </row>
    <row r="137" spans="1:9" ht="15.75">
      <c r="A137" s="266" t="s">
        <v>30</v>
      </c>
      <c r="B137" s="276"/>
      <c r="C137" s="277"/>
      <c r="D137" s="278" t="s">
        <v>31</v>
      </c>
      <c r="E137" s="1"/>
      <c r="F137" s="266" t="s">
        <v>30</v>
      </c>
      <c r="G137" s="276"/>
      <c r="H137" s="277"/>
      <c r="I137" s="278" t="s">
        <v>31</v>
      </c>
    </row>
    <row r="138" spans="1:9" ht="16.5" thickBot="1">
      <c r="A138" s="279" t="s">
        <v>64</v>
      </c>
      <c r="B138" s="267"/>
      <c r="C138" s="280"/>
      <c r="D138" s="281"/>
      <c r="F138" s="279" t="s">
        <v>64</v>
      </c>
      <c r="G138" s="267"/>
      <c r="H138" s="280"/>
      <c r="I138" s="281"/>
    </row>
    <row r="140" ht="13.5" thickBot="1"/>
    <row r="141" spans="1:9" ht="15.75">
      <c r="A141" s="241"/>
      <c r="B141" s="242" t="s">
        <v>15</v>
      </c>
      <c r="C141" s="243"/>
      <c r="D141" s="268"/>
      <c r="E141" s="1"/>
      <c r="F141" s="241"/>
      <c r="G141" s="242" t="s">
        <v>15</v>
      </c>
      <c r="H141" s="243"/>
      <c r="I141" s="268"/>
    </row>
    <row r="142" spans="1:9" ht="16.5" thickBot="1">
      <c r="A142" s="245"/>
      <c r="B142" s="246" t="s">
        <v>17</v>
      </c>
      <c r="C142" s="247"/>
      <c r="D142" s="248"/>
      <c r="E142" s="1"/>
      <c r="F142" s="245"/>
      <c r="G142" s="246" t="s">
        <v>17</v>
      </c>
      <c r="H142" s="247"/>
      <c r="I142" s="248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 t="s">
        <v>18</v>
      </c>
      <c r="B144" s="269" t="str">
        <f>+B4</f>
        <v>RL</v>
      </c>
      <c r="C144" s="270" t="str">
        <f>+C4</f>
        <v>Schüler Gr.1</v>
      </c>
      <c r="D144" s="1"/>
      <c r="E144" s="1"/>
      <c r="F144" s="1" t="s">
        <v>18</v>
      </c>
      <c r="G144" s="269" t="str">
        <f>+B4</f>
        <v>RL</v>
      </c>
      <c r="H144" s="270" t="str">
        <f>+C4</f>
        <v>Schüler Gr.1</v>
      </c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253" t="s">
        <v>21</v>
      </c>
      <c r="B146" s="253" t="s">
        <v>48</v>
      </c>
      <c r="C146" s="253" t="s">
        <v>23</v>
      </c>
      <c r="D146" s="253"/>
      <c r="E146" s="1"/>
      <c r="F146" s="253" t="s">
        <v>21</v>
      </c>
      <c r="G146" s="253" t="s">
        <v>49</v>
      </c>
      <c r="H146" s="253" t="s">
        <v>23</v>
      </c>
      <c r="I146" s="253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6.5" thickBot="1">
      <c r="A148" s="254" t="e">
        <f>8ER!#REF!</f>
        <v>#REF!</v>
      </c>
      <c r="B148" s="255" t="s">
        <v>8</v>
      </c>
      <c r="C148" s="254" t="e">
        <f>8ER!#REF!</f>
        <v>#REF!</v>
      </c>
      <c r="D148" s="254"/>
      <c r="E148" s="1"/>
      <c r="F148" s="254" t="e">
        <f>8ER!#REF!</f>
        <v>#REF!</v>
      </c>
      <c r="G148" s="255" t="s">
        <v>8</v>
      </c>
      <c r="H148" s="254" t="e">
        <f>8ER!#REF!</f>
        <v>#REF!</v>
      </c>
      <c r="I148" s="254"/>
    </row>
    <row r="149" spans="1:9" ht="15.75">
      <c r="A149" s="1"/>
      <c r="B149" s="256"/>
      <c r="C149" s="1"/>
      <c r="D149" s="1"/>
      <c r="E149" s="1"/>
      <c r="F149" s="1"/>
      <c r="G149" s="256"/>
      <c r="H149" s="1"/>
      <c r="I149" s="1"/>
    </row>
    <row r="150" spans="1:9" ht="16.5" thickBot="1">
      <c r="A150" s="1" t="s">
        <v>25</v>
      </c>
      <c r="B150" s="1"/>
      <c r="C150" s="1"/>
      <c r="D150" s="1"/>
      <c r="E150" s="1"/>
      <c r="F150" s="1" t="s">
        <v>25</v>
      </c>
      <c r="G150" s="1"/>
      <c r="H150" s="1"/>
      <c r="I150" s="1"/>
    </row>
    <row r="151" spans="1:9" ht="15.75">
      <c r="A151" s="257"/>
      <c r="B151" s="258" t="s">
        <v>26</v>
      </c>
      <c r="C151" s="259"/>
      <c r="D151" s="260" t="s">
        <v>26</v>
      </c>
      <c r="E151" s="1"/>
      <c r="F151" s="257"/>
      <c r="G151" s="258" t="s">
        <v>26</v>
      </c>
      <c r="H151" s="259"/>
      <c r="I151" s="260" t="s">
        <v>26</v>
      </c>
    </row>
    <row r="152" spans="1:9" ht="15.75">
      <c r="A152" s="261" t="s">
        <v>27</v>
      </c>
      <c r="B152" s="253"/>
      <c r="C152" s="253" t="s">
        <v>62</v>
      </c>
      <c r="D152" s="262"/>
      <c r="E152" s="1"/>
      <c r="F152" s="261" t="s">
        <v>27</v>
      </c>
      <c r="G152" s="253"/>
      <c r="H152" s="253" t="s">
        <v>62</v>
      </c>
      <c r="I152" s="262"/>
    </row>
    <row r="153" spans="1:9" ht="15.75">
      <c r="A153" s="261" t="s">
        <v>28</v>
      </c>
      <c r="B153" s="253"/>
      <c r="C153" s="253" t="s">
        <v>63</v>
      </c>
      <c r="D153" s="262"/>
      <c r="E153" s="1"/>
      <c r="F153" s="261" t="s">
        <v>28</v>
      </c>
      <c r="G153" s="253"/>
      <c r="H153" s="253" t="s">
        <v>63</v>
      </c>
      <c r="I153" s="262"/>
    </row>
    <row r="154" spans="1:9" ht="16.5" thickBot="1">
      <c r="A154" s="263" t="s">
        <v>29</v>
      </c>
      <c r="B154" s="264"/>
      <c r="C154" s="264"/>
      <c r="D154" s="265"/>
      <c r="E154" s="1"/>
      <c r="F154" s="263" t="s">
        <v>29</v>
      </c>
      <c r="G154" s="264"/>
      <c r="H154" s="264"/>
      <c r="I154" s="265"/>
    </row>
    <row r="155" spans="1:9" ht="15.75">
      <c r="A155" s="266" t="s">
        <v>30</v>
      </c>
      <c r="B155" s="276"/>
      <c r="C155" s="277"/>
      <c r="D155" s="278" t="s">
        <v>31</v>
      </c>
      <c r="E155" s="1"/>
      <c r="F155" s="266" t="s">
        <v>30</v>
      </c>
      <c r="G155" s="276"/>
      <c r="H155" s="277"/>
      <c r="I155" s="278" t="s">
        <v>31</v>
      </c>
    </row>
    <row r="156" spans="1:9" ht="16.5" thickBot="1">
      <c r="A156" s="279" t="s">
        <v>64</v>
      </c>
      <c r="B156" s="267"/>
      <c r="C156" s="280"/>
      <c r="D156" s="281"/>
      <c r="F156" s="279" t="s">
        <v>64</v>
      </c>
      <c r="G156" s="267"/>
      <c r="H156" s="280"/>
      <c r="I156" s="281"/>
    </row>
    <row r="157" spans="1:9" ht="15.75">
      <c r="A157" s="241"/>
      <c r="B157" s="242" t="s">
        <v>15</v>
      </c>
      <c r="C157" s="243"/>
      <c r="D157" s="244"/>
      <c r="E157" s="1"/>
      <c r="F157" s="241"/>
      <c r="G157" s="242" t="s">
        <v>15</v>
      </c>
      <c r="H157" s="243"/>
      <c r="I157" s="244" t="s">
        <v>50</v>
      </c>
    </row>
    <row r="158" spans="1:9" ht="16.5" thickBot="1">
      <c r="A158" s="245"/>
      <c r="B158" s="246" t="s">
        <v>17</v>
      </c>
      <c r="C158" s="247"/>
      <c r="D158" s="248"/>
      <c r="E158" s="1"/>
      <c r="F158" s="245"/>
      <c r="G158" s="246" t="s">
        <v>17</v>
      </c>
      <c r="H158" s="247"/>
      <c r="I158" s="248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 t="s">
        <v>18</v>
      </c>
      <c r="B160" s="269" t="str">
        <f>+B4</f>
        <v>RL</v>
      </c>
      <c r="C160" s="270" t="str">
        <f>+C4</f>
        <v>Schüler Gr.1</v>
      </c>
      <c r="D160" s="1"/>
      <c r="E160" s="1"/>
      <c r="F160" s="1" t="s">
        <v>18</v>
      </c>
      <c r="G160" s="269" t="str">
        <f>+B4</f>
        <v>RL</v>
      </c>
      <c r="H160" s="270" t="str">
        <f>+C4</f>
        <v>Schüler Gr.1</v>
      </c>
      <c r="I160" s="1"/>
    </row>
    <row r="161" spans="1:9" ht="15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253" t="s">
        <v>21</v>
      </c>
      <c r="B162" s="253" t="s">
        <v>51</v>
      </c>
      <c r="C162" s="253" t="s">
        <v>23</v>
      </c>
      <c r="D162" s="253"/>
      <c r="E162" s="1"/>
      <c r="F162" s="253" t="s">
        <v>21</v>
      </c>
      <c r="G162" s="253" t="s">
        <v>52</v>
      </c>
      <c r="H162" s="253" t="s">
        <v>23</v>
      </c>
      <c r="I162" s="253"/>
    </row>
    <row r="163" spans="1:9" ht="15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6.5" thickBot="1">
      <c r="A164" s="254" t="e">
        <f>8ER!#REF!</f>
        <v>#REF!</v>
      </c>
      <c r="B164" s="255" t="s">
        <v>8</v>
      </c>
      <c r="C164" s="254" t="e">
        <f>8ER!#REF!</f>
        <v>#REF!</v>
      </c>
      <c r="D164" s="254"/>
      <c r="E164" s="1"/>
      <c r="F164" s="254" t="e">
        <f>8ER!#REF!</f>
        <v>#REF!</v>
      </c>
      <c r="G164" s="255" t="s">
        <v>8</v>
      </c>
      <c r="H164" s="254" t="e">
        <f>8ER!#REF!</f>
        <v>#REF!</v>
      </c>
      <c r="I164" s="254"/>
    </row>
    <row r="165" spans="1:9" ht="15.75">
      <c r="A165" s="1"/>
      <c r="B165" s="256"/>
      <c r="C165" s="1"/>
      <c r="D165" s="1"/>
      <c r="E165" s="1"/>
      <c r="F165" s="1"/>
      <c r="G165" s="256"/>
      <c r="H165" s="1"/>
      <c r="I165" s="1"/>
    </row>
    <row r="166" spans="1:9" ht="16.5" thickBot="1">
      <c r="A166" s="1" t="s">
        <v>25</v>
      </c>
      <c r="B166" s="1"/>
      <c r="C166" s="1"/>
      <c r="D166" s="1"/>
      <c r="E166" s="1"/>
      <c r="F166" s="1" t="s">
        <v>25</v>
      </c>
      <c r="G166" s="1"/>
      <c r="H166" s="1"/>
      <c r="I166" s="1"/>
    </row>
    <row r="167" spans="1:9" ht="15.75">
      <c r="A167" s="257"/>
      <c r="B167" s="258" t="s">
        <v>26</v>
      </c>
      <c r="C167" s="259"/>
      <c r="D167" s="260" t="s">
        <v>26</v>
      </c>
      <c r="E167" s="1"/>
      <c r="F167" s="257"/>
      <c r="G167" s="258" t="s">
        <v>26</v>
      </c>
      <c r="H167" s="259"/>
      <c r="I167" s="260" t="s">
        <v>26</v>
      </c>
    </row>
    <row r="168" spans="1:9" ht="15.75">
      <c r="A168" s="261" t="s">
        <v>27</v>
      </c>
      <c r="B168" s="253"/>
      <c r="C168" s="253" t="s">
        <v>62</v>
      </c>
      <c r="D168" s="262"/>
      <c r="E168" s="1"/>
      <c r="F168" s="261" t="s">
        <v>27</v>
      </c>
      <c r="G168" s="253"/>
      <c r="H168" s="253" t="s">
        <v>62</v>
      </c>
      <c r="I168" s="262"/>
    </row>
    <row r="169" spans="1:9" ht="15.75">
      <c r="A169" s="261" t="s">
        <v>28</v>
      </c>
      <c r="B169" s="253"/>
      <c r="C169" s="253" t="s">
        <v>63</v>
      </c>
      <c r="D169" s="262"/>
      <c r="E169" s="1"/>
      <c r="F169" s="261" t="s">
        <v>28</v>
      </c>
      <c r="G169" s="253"/>
      <c r="H169" s="253" t="s">
        <v>63</v>
      </c>
      <c r="I169" s="262"/>
    </row>
    <row r="170" spans="1:9" ht="16.5" thickBot="1">
      <c r="A170" s="263" t="s">
        <v>29</v>
      </c>
      <c r="B170" s="264"/>
      <c r="C170" s="264"/>
      <c r="D170" s="265"/>
      <c r="E170" s="1"/>
      <c r="F170" s="263" t="s">
        <v>29</v>
      </c>
      <c r="G170" s="264"/>
      <c r="H170" s="264"/>
      <c r="I170" s="265"/>
    </row>
    <row r="171" spans="1:9" ht="15.75">
      <c r="A171" s="266" t="s">
        <v>30</v>
      </c>
      <c r="B171" s="276"/>
      <c r="C171" s="277"/>
      <c r="D171" s="278" t="s">
        <v>31</v>
      </c>
      <c r="E171" s="1"/>
      <c r="F171" s="266" t="s">
        <v>30</v>
      </c>
      <c r="G171" s="276"/>
      <c r="H171" s="277"/>
      <c r="I171" s="278" t="s">
        <v>31</v>
      </c>
    </row>
    <row r="172" spans="1:9" ht="16.5" thickBot="1">
      <c r="A172" s="279" t="s">
        <v>64</v>
      </c>
      <c r="B172" s="267"/>
      <c r="C172" s="280"/>
      <c r="D172" s="281"/>
      <c r="F172" s="279" t="s">
        <v>64</v>
      </c>
      <c r="G172" s="267"/>
      <c r="H172" s="280"/>
      <c r="I172" s="281"/>
    </row>
    <row r="174" ht="13.5" thickBot="1"/>
    <row r="175" spans="1:9" ht="15.75">
      <c r="A175" s="241"/>
      <c r="B175" s="242" t="s">
        <v>15</v>
      </c>
      <c r="C175" s="243"/>
      <c r="D175" s="268"/>
      <c r="E175" s="1"/>
      <c r="F175" s="241"/>
      <c r="G175" s="242" t="s">
        <v>15</v>
      </c>
      <c r="H175" s="243"/>
      <c r="I175" s="268"/>
    </row>
    <row r="176" spans="1:9" ht="16.5" thickBot="1">
      <c r="A176" s="245"/>
      <c r="B176" s="246" t="s">
        <v>17</v>
      </c>
      <c r="C176" s="247"/>
      <c r="D176" s="248"/>
      <c r="E176" s="1"/>
      <c r="F176" s="245"/>
      <c r="G176" s="246" t="s">
        <v>17</v>
      </c>
      <c r="H176" s="247"/>
      <c r="I176" s="248"/>
    </row>
    <row r="177" spans="1:9" ht="15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>
      <c r="A178" s="1" t="s">
        <v>18</v>
      </c>
      <c r="B178" s="269" t="str">
        <f>+B4</f>
        <v>RL</v>
      </c>
      <c r="C178" s="270" t="str">
        <f>+C4</f>
        <v>Schüler Gr.1</v>
      </c>
      <c r="D178" s="1"/>
      <c r="E178" s="1"/>
      <c r="F178" s="1" t="s">
        <v>18</v>
      </c>
      <c r="G178" s="269" t="str">
        <f>+B4</f>
        <v>RL</v>
      </c>
      <c r="H178" s="270" t="str">
        <f>+C4</f>
        <v>Schüler Gr.1</v>
      </c>
      <c r="I178" s="1"/>
    </row>
    <row r="179" spans="1:9" ht="15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>
      <c r="A180" s="253" t="s">
        <v>21</v>
      </c>
      <c r="B180" s="253" t="s">
        <v>53</v>
      </c>
      <c r="C180" s="253" t="s">
        <v>23</v>
      </c>
      <c r="D180" s="253"/>
      <c r="E180" s="1"/>
      <c r="F180" s="253" t="s">
        <v>21</v>
      </c>
      <c r="G180" s="253" t="s">
        <v>54</v>
      </c>
      <c r="H180" s="253" t="s">
        <v>23</v>
      </c>
      <c r="I180" s="253"/>
    </row>
    <row r="181" spans="1:9" ht="15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6.5" thickBot="1">
      <c r="A182" s="254" t="e">
        <f>8ER!#REF!</f>
        <v>#REF!</v>
      </c>
      <c r="B182" s="255" t="s">
        <v>8</v>
      </c>
      <c r="C182" s="254" t="e">
        <f>8ER!#REF!</f>
        <v>#REF!</v>
      </c>
      <c r="D182" s="254"/>
      <c r="E182" s="1"/>
      <c r="F182" s="254" t="e">
        <f>8ER!#REF!</f>
        <v>#REF!</v>
      </c>
      <c r="G182" s="255" t="s">
        <v>8</v>
      </c>
      <c r="H182" s="254" t="e">
        <f>8ER!#REF!</f>
        <v>#REF!</v>
      </c>
      <c r="I182" s="254"/>
    </row>
    <row r="183" spans="1:9" ht="15.75">
      <c r="A183" s="1"/>
      <c r="B183" s="256"/>
      <c r="C183" s="1"/>
      <c r="D183" s="1"/>
      <c r="E183" s="1"/>
      <c r="F183" s="1"/>
      <c r="G183" s="256"/>
      <c r="H183" s="1"/>
      <c r="I183" s="1"/>
    </row>
    <row r="184" spans="1:9" ht="16.5" thickBot="1">
      <c r="A184" s="1" t="s">
        <v>25</v>
      </c>
      <c r="B184" s="1"/>
      <c r="C184" s="1"/>
      <c r="D184" s="1"/>
      <c r="E184" s="1"/>
      <c r="F184" s="1" t="s">
        <v>25</v>
      </c>
      <c r="G184" s="1"/>
      <c r="H184" s="1"/>
      <c r="I184" s="1"/>
    </row>
    <row r="185" spans="1:9" ht="15.75">
      <c r="A185" s="257"/>
      <c r="B185" s="258" t="s">
        <v>26</v>
      </c>
      <c r="C185" s="259"/>
      <c r="D185" s="260" t="s">
        <v>26</v>
      </c>
      <c r="E185" s="1"/>
      <c r="F185" s="257"/>
      <c r="G185" s="258" t="s">
        <v>26</v>
      </c>
      <c r="H185" s="259"/>
      <c r="I185" s="260" t="s">
        <v>26</v>
      </c>
    </row>
    <row r="186" spans="1:9" ht="15.75">
      <c r="A186" s="261" t="s">
        <v>27</v>
      </c>
      <c r="B186" s="253"/>
      <c r="C186" s="253" t="s">
        <v>62</v>
      </c>
      <c r="D186" s="262"/>
      <c r="E186" s="1"/>
      <c r="F186" s="261" t="s">
        <v>27</v>
      </c>
      <c r="G186" s="253"/>
      <c r="H186" s="253" t="s">
        <v>62</v>
      </c>
      <c r="I186" s="262"/>
    </row>
    <row r="187" spans="1:9" ht="15.75">
      <c r="A187" s="261" t="s">
        <v>28</v>
      </c>
      <c r="B187" s="253"/>
      <c r="C187" s="253" t="s">
        <v>63</v>
      </c>
      <c r="D187" s="262"/>
      <c r="E187" s="1"/>
      <c r="F187" s="261" t="s">
        <v>28</v>
      </c>
      <c r="G187" s="253"/>
      <c r="H187" s="253" t="s">
        <v>63</v>
      </c>
      <c r="I187" s="262"/>
    </row>
    <row r="188" spans="1:9" ht="16.5" thickBot="1">
      <c r="A188" s="263" t="s">
        <v>29</v>
      </c>
      <c r="B188" s="264"/>
      <c r="C188" s="264"/>
      <c r="D188" s="265"/>
      <c r="E188" s="1"/>
      <c r="F188" s="263" t="s">
        <v>29</v>
      </c>
      <c r="G188" s="264"/>
      <c r="H188" s="264"/>
      <c r="I188" s="265"/>
    </row>
    <row r="189" spans="1:9" ht="15.75">
      <c r="A189" s="266" t="s">
        <v>30</v>
      </c>
      <c r="B189" s="276"/>
      <c r="C189" s="277"/>
      <c r="D189" s="278" t="s">
        <v>31</v>
      </c>
      <c r="E189" s="1"/>
      <c r="F189" s="266" t="s">
        <v>30</v>
      </c>
      <c r="G189" s="276"/>
      <c r="H189" s="277"/>
      <c r="I189" s="278" t="s">
        <v>31</v>
      </c>
    </row>
    <row r="190" spans="1:9" ht="16.5" thickBot="1">
      <c r="A190" s="279" t="s">
        <v>64</v>
      </c>
      <c r="B190" s="267"/>
      <c r="C190" s="280"/>
      <c r="D190" s="281"/>
      <c r="F190" s="279" t="s">
        <v>64</v>
      </c>
      <c r="G190" s="267"/>
      <c r="H190" s="280"/>
      <c r="I190" s="281"/>
    </row>
    <row r="192" ht="13.5" thickBot="1"/>
    <row r="193" spans="1:9" ht="15.75">
      <c r="A193" s="241"/>
      <c r="B193" s="242" t="s">
        <v>15</v>
      </c>
      <c r="C193" s="243"/>
      <c r="D193" s="268"/>
      <c r="E193" s="1"/>
      <c r="F193" s="241"/>
      <c r="G193" s="242" t="s">
        <v>15</v>
      </c>
      <c r="H193" s="243"/>
      <c r="I193" s="268"/>
    </row>
    <row r="194" spans="1:9" ht="16.5" thickBot="1">
      <c r="A194" s="245"/>
      <c r="B194" s="246" t="s">
        <v>17</v>
      </c>
      <c r="C194" s="247"/>
      <c r="D194" s="248"/>
      <c r="E194" s="1"/>
      <c r="F194" s="245"/>
      <c r="G194" s="246" t="s">
        <v>17</v>
      </c>
      <c r="H194" s="247"/>
      <c r="I194" s="248"/>
    </row>
    <row r="195" spans="1:9" ht="15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>
      <c r="A196" s="1" t="s">
        <v>18</v>
      </c>
      <c r="B196" s="269" t="str">
        <f>+B4</f>
        <v>RL</v>
      </c>
      <c r="C196" s="270" t="str">
        <f>+C4</f>
        <v>Schüler Gr.1</v>
      </c>
      <c r="D196" s="1"/>
      <c r="E196" s="1"/>
      <c r="F196" s="1" t="s">
        <v>18</v>
      </c>
      <c r="G196" s="269" t="str">
        <f>+B4</f>
        <v>RL</v>
      </c>
      <c r="H196" s="270" t="str">
        <f>+C4</f>
        <v>Schüler Gr.1</v>
      </c>
      <c r="I196" s="1"/>
    </row>
    <row r="197" spans="1:9" ht="15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>
      <c r="A198" s="253" t="s">
        <v>21</v>
      </c>
      <c r="B198" s="253" t="s">
        <v>55</v>
      </c>
      <c r="C198" s="253" t="s">
        <v>23</v>
      </c>
      <c r="D198" s="253"/>
      <c r="E198" s="1"/>
      <c r="F198" s="253" t="s">
        <v>21</v>
      </c>
      <c r="G198" s="253" t="s">
        <v>56</v>
      </c>
      <c r="H198" s="253" t="s">
        <v>23</v>
      </c>
      <c r="I198" s="253"/>
    </row>
    <row r="199" spans="1:9" ht="15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6.5" thickBot="1">
      <c r="A200" s="254" t="e">
        <f>8ER!#REF!</f>
        <v>#REF!</v>
      </c>
      <c r="B200" s="255" t="s">
        <v>8</v>
      </c>
      <c r="C200" s="254" t="e">
        <f>8ER!#REF!</f>
        <v>#REF!</v>
      </c>
      <c r="D200" s="254"/>
      <c r="E200" s="1"/>
      <c r="F200" s="254" t="e">
        <f>8ER!#REF!</f>
        <v>#REF!</v>
      </c>
      <c r="G200" s="255" t="s">
        <v>8</v>
      </c>
      <c r="H200" s="254" t="e">
        <f>8ER!#REF!</f>
        <v>#REF!</v>
      </c>
      <c r="I200" s="254"/>
    </row>
    <row r="201" spans="1:9" ht="15.75">
      <c r="A201" s="1"/>
      <c r="B201" s="256"/>
      <c r="C201" s="1"/>
      <c r="D201" s="1"/>
      <c r="E201" s="1"/>
      <c r="F201" s="1"/>
      <c r="G201" s="256"/>
      <c r="H201" s="1"/>
      <c r="I201" s="1"/>
    </row>
    <row r="202" spans="1:9" ht="16.5" thickBot="1">
      <c r="A202" s="1" t="s">
        <v>25</v>
      </c>
      <c r="B202" s="1"/>
      <c r="C202" s="1"/>
      <c r="D202" s="1"/>
      <c r="E202" s="1"/>
      <c r="F202" s="1" t="s">
        <v>25</v>
      </c>
      <c r="G202" s="1"/>
      <c r="H202" s="1"/>
      <c r="I202" s="1"/>
    </row>
    <row r="203" spans="1:9" ht="15.75">
      <c r="A203" s="257"/>
      <c r="B203" s="258" t="s">
        <v>26</v>
      </c>
      <c r="C203" s="259"/>
      <c r="D203" s="260" t="s">
        <v>26</v>
      </c>
      <c r="E203" s="1"/>
      <c r="F203" s="257"/>
      <c r="G203" s="258" t="s">
        <v>26</v>
      </c>
      <c r="H203" s="259"/>
      <c r="I203" s="260" t="s">
        <v>26</v>
      </c>
    </row>
    <row r="204" spans="1:9" ht="15.75">
      <c r="A204" s="261" t="s">
        <v>27</v>
      </c>
      <c r="B204" s="253"/>
      <c r="C204" s="253" t="s">
        <v>62</v>
      </c>
      <c r="D204" s="262"/>
      <c r="E204" s="1"/>
      <c r="F204" s="261" t="s">
        <v>27</v>
      </c>
      <c r="G204" s="253"/>
      <c r="H204" s="253" t="s">
        <v>62</v>
      </c>
      <c r="I204" s="262"/>
    </row>
    <row r="205" spans="1:9" ht="15.75">
      <c r="A205" s="261" t="s">
        <v>28</v>
      </c>
      <c r="B205" s="253"/>
      <c r="C205" s="253" t="s">
        <v>63</v>
      </c>
      <c r="D205" s="262"/>
      <c r="E205" s="1"/>
      <c r="F205" s="261" t="s">
        <v>28</v>
      </c>
      <c r="G205" s="253"/>
      <c r="H205" s="253" t="s">
        <v>63</v>
      </c>
      <c r="I205" s="262"/>
    </row>
    <row r="206" spans="1:9" ht="16.5" thickBot="1">
      <c r="A206" s="263" t="s">
        <v>29</v>
      </c>
      <c r="B206" s="264"/>
      <c r="C206" s="264"/>
      <c r="D206" s="265"/>
      <c r="E206" s="1"/>
      <c r="F206" s="263" t="s">
        <v>29</v>
      </c>
      <c r="G206" s="264"/>
      <c r="H206" s="264"/>
      <c r="I206" s="265"/>
    </row>
    <row r="207" spans="1:9" ht="15.75">
      <c r="A207" s="266" t="s">
        <v>30</v>
      </c>
      <c r="B207" s="276"/>
      <c r="C207" s="277"/>
      <c r="D207" s="278" t="s">
        <v>31</v>
      </c>
      <c r="E207" s="1"/>
      <c r="F207" s="266" t="s">
        <v>30</v>
      </c>
      <c r="G207" s="276"/>
      <c r="H207" s="277"/>
      <c r="I207" s="278" t="s">
        <v>31</v>
      </c>
    </row>
    <row r="208" spans="1:9" ht="16.5" thickBot="1">
      <c r="A208" s="279" t="s">
        <v>64</v>
      </c>
      <c r="B208" s="267"/>
      <c r="C208" s="280"/>
      <c r="D208" s="281"/>
      <c r="F208" s="279" t="s">
        <v>64</v>
      </c>
      <c r="G208" s="267"/>
      <c r="H208" s="280"/>
      <c r="I208" s="281"/>
    </row>
    <row r="209" spans="1:9" ht="15.75">
      <c r="A209" s="241"/>
      <c r="B209" s="242" t="s">
        <v>15</v>
      </c>
      <c r="C209" s="243"/>
      <c r="D209" s="244"/>
      <c r="E209" s="1"/>
      <c r="F209" s="241"/>
      <c r="G209" s="242" t="s">
        <v>15</v>
      </c>
      <c r="H209" s="243"/>
      <c r="I209" s="244" t="s">
        <v>57</v>
      </c>
    </row>
    <row r="210" spans="1:9" ht="16.5" thickBot="1">
      <c r="A210" s="245"/>
      <c r="B210" s="246" t="s">
        <v>17</v>
      </c>
      <c r="C210" s="247"/>
      <c r="D210" s="248"/>
      <c r="E210" s="1"/>
      <c r="F210" s="245"/>
      <c r="G210" s="246" t="s">
        <v>17</v>
      </c>
      <c r="H210" s="247"/>
      <c r="I210" s="248"/>
    </row>
    <row r="211" spans="1:9" ht="15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>
      <c r="A212" s="1" t="s">
        <v>18</v>
      </c>
      <c r="B212" s="269" t="str">
        <f>+B4</f>
        <v>RL</v>
      </c>
      <c r="C212" s="270" t="str">
        <f>+C4</f>
        <v>Schüler Gr.1</v>
      </c>
      <c r="D212" s="1"/>
      <c r="E212" s="1"/>
      <c r="F212" s="1" t="s">
        <v>18</v>
      </c>
      <c r="G212" s="269" t="str">
        <f>+B4</f>
        <v>RL</v>
      </c>
      <c r="H212" s="270" t="str">
        <f>+C4</f>
        <v>Schüler Gr.1</v>
      </c>
      <c r="I212" s="1"/>
    </row>
    <row r="213" spans="1:9" ht="15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.75">
      <c r="A214" s="253" t="s">
        <v>21</v>
      </c>
      <c r="B214" s="253" t="s">
        <v>58</v>
      </c>
      <c r="C214" s="253" t="s">
        <v>23</v>
      </c>
      <c r="D214" s="253"/>
      <c r="E214" s="1"/>
      <c r="F214" s="253" t="s">
        <v>21</v>
      </c>
      <c r="G214" s="253" t="s">
        <v>59</v>
      </c>
      <c r="H214" s="253" t="s">
        <v>23</v>
      </c>
      <c r="I214" s="253"/>
    </row>
    <row r="215" spans="1:9" ht="15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6.5" thickBot="1">
      <c r="A216" s="254" t="e">
        <f>8ER!#REF!</f>
        <v>#REF!</v>
      </c>
      <c r="B216" s="255" t="s">
        <v>8</v>
      </c>
      <c r="C216" s="254" t="e">
        <f>8ER!#REF!</f>
        <v>#REF!</v>
      </c>
      <c r="D216" s="254"/>
      <c r="E216" s="1"/>
      <c r="F216" s="254" t="e">
        <f>8ER!#REF!</f>
        <v>#REF!</v>
      </c>
      <c r="G216" s="255" t="s">
        <v>8</v>
      </c>
      <c r="H216" s="254" t="e">
        <f>8ER!#REF!</f>
        <v>#REF!</v>
      </c>
      <c r="I216" s="254"/>
    </row>
    <row r="217" spans="1:9" ht="15.75">
      <c r="A217" s="1"/>
      <c r="B217" s="256"/>
      <c r="C217" s="1"/>
      <c r="D217" s="1"/>
      <c r="E217" s="1"/>
      <c r="F217" s="1"/>
      <c r="G217" s="256"/>
      <c r="H217" s="1"/>
      <c r="I217" s="1"/>
    </row>
    <row r="218" spans="1:9" ht="16.5" thickBot="1">
      <c r="A218" s="1" t="s">
        <v>25</v>
      </c>
      <c r="B218" s="1"/>
      <c r="C218" s="1"/>
      <c r="D218" s="1"/>
      <c r="E218" s="1"/>
      <c r="F218" s="1" t="s">
        <v>25</v>
      </c>
      <c r="G218" s="1"/>
      <c r="H218" s="1"/>
      <c r="I218" s="1"/>
    </row>
    <row r="219" spans="1:9" ht="15.75">
      <c r="A219" s="257"/>
      <c r="B219" s="258" t="s">
        <v>26</v>
      </c>
      <c r="C219" s="259"/>
      <c r="D219" s="260" t="s">
        <v>26</v>
      </c>
      <c r="E219" s="1"/>
      <c r="F219" s="257"/>
      <c r="G219" s="258" t="s">
        <v>26</v>
      </c>
      <c r="H219" s="259"/>
      <c r="I219" s="260" t="s">
        <v>26</v>
      </c>
    </row>
    <row r="220" spans="1:9" ht="15.75">
      <c r="A220" s="261" t="s">
        <v>27</v>
      </c>
      <c r="B220" s="253"/>
      <c r="C220" s="253" t="s">
        <v>62</v>
      </c>
      <c r="D220" s="262"/>
      <c r="E220" s="1"/>
      <c r="F220" s="261" t="s">
        <v>27</v>
      </c>
      <c r="G220" s="253"/>
      <c r="H220" s="253" t="s">
        <v>62</v>
      </c>
      <c r="I220" s="262"/>
    </row>
    <row r="221" spans="1:9" ht="15.75">
      <c r="A221" s="261" t="s">
        <v>28</v>
      </c>
      <c r="B221" s="253"/>
      <c r="C221" s="253" t="s">
        <v>63</v>
      </c>
      <c r="D221" s="262"/>
      <c r="E221" s="1"/>
      <c r="F221" s="261" t="s">
        <v>28</v>
      </c>
      <c r="G221" s="253"/>
      <c r="H221" s="253" t="s">
        <v>63</v>
      </c>
      <c r="I221" s="262"/>
    </row>
    <row r="222" spans="1:9" ht="16.5" thickBot="1">
      <c r="A222" s="263" t="s">
        <v>29</v>
      </c>
      <c r="B222" s="264"/>
      <c r="C222" s="264"/>
      <c r="D222" s="265"/>
      <c r="E222" s="1"/>
      <c r="F222" s="263" t="s">
        <v>29</v>
      </c>
      <c r="G222" s="264"/>
      <c r="H222" s="264"/>
      <c r="I222" s="265"/>
    </row>
    <row r="223" spans="1:9" ht="15.75">
      <c r="A223" s="266" t="s">
        <v>30</v>
      </c>
      <c r="B223" s="276"/>
      <c r="C223" s="277"/>
      <c r="D223" s="278" t="s">
        <v>31</v>
      </c>
      <c r="E223" s="1"/>
      <c r="F223" s="266" t="s">
        <v>30</v>
      </c>
      <c r="G223" s="276"/>
      <c r="H223" s="277"/>
      <c r="I223" s="278" t="s">
        <v>31</v>
      </c>
    </row>
    <row r="224" spans="1:9" ht="16.5" thickBot="1">
      <c r="A224" s="279" t="s">
        <v>64</v>
      </c>
      <c r="B224" s="267"/>
      <c r="C224" s="280"/>
      <c r="D224" s="281"/>
      <c r="F224" s="279" t="s">
        <v>64</v>
      </c>
      <c r="G224" s="267"/>
      <c r="H224" s="280"/>
      <c r="I224" s="281"/>
    </row>
    <row r="226" ht="13.5" thickBot="1"/>
    <row r="227" spans="1:9" ht="15.75">
      <c r="A227" s="241"/>
      <c r="B227" s="242" t="s">
        <v>15</v>
      </c>
      <c r="C227" s="243"/>
      <c r="D227" s="268"/>
      <c r="E227" s="1"/>
      <c r="F227" s="241"/>
      <c r="G227" s="242" t="s">
        <v>15</v>
      </c>
      <c r="H227" s="243"/>
      <c r="I227" s="268"/>
    </row>
    <row r="228" spans="1:9" ht="16.5" thickBot="1">
      <c r="A228" s="245"/>
      <c r="B228" s="246" t="s">
        <v>17</v>
      </c>
      <c r="C228" s="247"/>
      <c r="D228" s="248"/>
      <c r="E228" s="1"/>
      <c r="F228" s="245"/>
      <c r="G228" s="246" t="s">
        <v>17</v>
      </c>
      <c r="H228" s="247"/>
      <c r="I228" s="248"/>
    </row>
    <row r="229" spans="1:9" ht="15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.75">
      <c r="A230" s="1" t="s">
        <v>18</v>
      </c>
      <c r="B230" s="269" t="str">
        <f>+B4</f>
        <v>RL</v>
      </c>
      <c r="C230" s="270" t="str">
        <f>+C4</f>
        <v>Schüler Gr.1</v>
      </c>
      <c r="D230" s="1"/>
      <c r="E230" s="1"/>
      <c r="F230" s="1" t="s">
        <v>18</v>
      </c>
      <c r="G230" s="269" t="str">
        <f>+B4</f>
        <v>RL</v>
      </c>
      <c r="H230" s="270" t="str">
        <f>+C4</f>
        <v>Schüler Gr.1</v>
      </c>
      <c r="I230" s="1"/>
    </row>
    <row r="231" spans="1:9" ht="15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.75">
      <c r="A232" s="253" t="s">
        <v>21</v>
      </c>
      <c r="B232" s="253" t="s">
        <v>60</v>
      </c>
      <c r="C232" s="253" t="s">
        <v>23</v>
      </c>
      <c r="D232" s="253"/>
      <c r="E232" s="1"/>
      <c r="F232" s="253" t="s">
        <v>21</v>
      </c>
      <c r="G232" s="253" t="s">
        <v>61</v>
      </c>
      <c r="H232" s="253" t="s">
        <v>23</v>
      </c>
      <c r="I232" s="253"/>
    </row>
    <row r="233" spans="1:9" ht="15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6.5" thickBot="1">
      <c r="A234" s="254" t="e">
        <f>8ER!#REF!</f>
        <v>#REF!</v>
      </c>
      <c r="B234" s="255" t="s">
        <v>8</v>
      </c>
      <c r="C234" s="254" t="e">
        <f>8ER!#REF!</f>
        <v>#REF!</v>
      </c>
      <c r="D234" s="254"/>
      <c r="E234" s="1"/>
      <c r="F234" s="254" t="e">
        <f>8ER!#REF!</f>
        <v>#REF!</v>
      </c>
      <c r="G234" s="255" t="s">
        <v>8</v>
      </c>
      <c r="H234" s="254" t="e">
        <f>8ER!#REF!</f>
        <v>#REF!</v>
      </c>
      <c r="I234" s="254"/>
    </row>
    <row r="235" spans="1:9" ht="15.75">
      <c r="A235" s="1"/>
      <c r="B235" s="256"/>
      <c r="C235" s="1"/>
      <c r="D235" s="1"/>
      <c r="E235" s="1"/>
      <c r="F235" s="1"/>
      <c r="G235" s="256"/>
      <c r="H235" s="1"/>
      <c r="I235" s="1"/>
    </row>
    <row r="236" spans="1:9" ht="16.5" thickBot="1">
      <c r="A236" s="1" t="s">
        <v>25</v>
      </c>
      <c r="B236" s="1"/>
      <c r="C236" s="1"/>
      <c r="D236" s="1"/>
      <c r="E236" s="1"/>
      <c r="F236" s="1" t="s">
        <v>25</v>
      </c>
      <c r="G236" s="1"/>
      <c r="H236" s="1"/>
      <c r="I236" s="1"/>
    </row>
    <row r="237" spans="1:9" ht="15.75">
      <c r="A237" s="257"/>
      <c r="B237" s="258" t="s">
        <v>26</v>
      </c>
      <c r="C237" s="259"/>
      <c r="D237" s="260" t="s">
        <v>26</v>
      </c>
      <c r="E237" s="1"/>
      <c r="F237" s="257"/>
      <c r="G237" s="258" t="s">
        <v>26</v>
      </c>
      <c r="H237" s="259"/>
      <c r="I237" s="260" t="s">
        <v>26</v>
      </c>
    </row>
    <row r="238" spans="1:9" ht="15.75">
      <c r="A238" s="261" t="s">
        <v>27</v>
      </c>
      <c r="B238" s="253"/>
      <c r="C238" s="253" t="s">
        <v>62</v>
      </c>
      <c r="D238" s="262"/>
      <c r="E238" s="1"/>
      <c r="F238" s="261" t="s">
        <v>27</v>
      </c>
      <c r="G238" s="253"/>
      <c r="H238" s="253" t="s">
        <v>62</v>
      </c>
      <c r="I238" s="262"/>
    </row>
    <row r="239" spans="1:9" ht="15.75">
      <c r="A239" s="261" t="s">
        <v>28</v>
      </c>
      <c r="B239" s="253"/>
      <c r="C239" s="253" t="s">
        <v>63</v>
      </c>
      <c r="D239" s="262"/>
      <c r="E239" s="1"/>
      <c r="F239" s="261" t="s">
        <v>28</v>
      </c>
      <c r="G239" s="253"/>
      <c r="H239" s="253" t="s">
        <v>63</v>
      </c>
      <c r="I239" s="262"/>
    </row>
    <row r="240" spans="1:9" ht="16.5" thickBot="1">
      <c r="A240" s="263" t="s">
        <v>29</v>
      </c>
      <c r="B240" s="264"/>
      <c r="C240" s="264"/>
      <c r="D240" s="265"/>
      <c r="E240" s="1"/>
      <c r="F240" s="263" t="s">
        <v>29</v>
      </c>
      <c r="G240" s="264"/>
      <c r="H240" s="264"/>
      <c r="I240" s="265"/>
    </row>
    <row r="241" spans="1:9" ht="15.75">
      <c r="A241" s="266" t="s">
        <v>30</v>
      </c>
      <c r="B241" s="276"/>
      <c r="C241" s="277"/>
      <c r="D241" s="278" t="s">
        <v>31</v>
      </c>
      <c r="E241" s="1"/>
      <c r="F241" s="266" t="s">
        <v>30</v>
      </c>
      <c r="G241" s="276"/>
      <c r="H241" s="277"/>
      <c r="I241" s="278" t="s">
        <v>31</v>
      </c>
    </row>
    <row r="242" spans="1:9" ht="16.5" thickBot="1">
      <c r="A242" s="279" t="s">
        <v>64</v>
      </c>
      <c r="B242" s="267"/>
      <c r="C242" s="280"/>
      <c r="D242" s="281"/>
      <c r="F242" s="279" t="s">
        <v>64</v>
      </c>
      <c r="G242" s="267"/>
      <c r="H242" s="280"/>
      <c r="I242" s="281"/>
    </row>
    <row r="244" ht="13.5" thickBot="1"/>
    <row r="245" spans="1:9" ht="15.75">
      <c r="A245" s="241"/>
      <c r="B245" s="242" t="s">
        <v>15</v>
      </c>
      <c r="C245" s="243"/>
      <c r="D245" s="268"/>
      <c r="E245" s="1"/>
      <c r="F245" s="241"/>
      <c r="G245" s="242" t="s">
        <v>15</v>
      </c>
      <c r="H245" s="243"/>
      <c r="I245" s="268"/>
    </row>
    <row r="246" spans="1:9" ht="16.5" thickBot="1">
      <c r="A246" s="245"/>
      <c r="B246" s="246" t="s">
        <v>17</v>
      </c>
      <c r="C246" s="247"/>
      <c r="D246" s="248"/>
      <c r="E246" s="1"/>
      <c r="F246" s="245"/>
      <c r="G246" s="246" t="s">
        <v>17</v>
      </c>
      <c r="H246" s="247"/>
      <c r="I246" s="248"/>
    </row>
    <row r="247" spans="1:9" ht="15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.75">
      <c r="A248" s="1" t="s">
        <v>18</v>
      </c>
      <c r="B248" s="250"/>
      <c r="C248" s="253" t="s">
        <v>20</v>
      </c>
      <c r="D248" s="1"/>
      <c r="E248" s="1"/>
      <c r="F248" s="1" t="s">
        <v>18</v>
      </c>
      <c r="G248" s="250"/>
      <c r="H248" s="253" t="s">
        <v>20</v>
      </c>
      <c r="I248" s="1"/>
    </row>
    <row r="249" spans="1:9" ht="15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.75">
      <c r="A250" s="253" t="s">
        <v>21</v>
      </c>
      <c r="B250" s="253"/>
      <c r="C250" s="253" t="s">
        <v>23</v>
      </c>
      <c r="D250" s="253"/>
      <c r="E250" s="1"/>
      <c r="F250" s="253" t="s">
        <v>21</v>
      </c>
      <c r="G250" s="253"/>
      <c r="H250" s="253" t="s">
        <v>23</v>
      </c>
      <c r="I250" s="253"/>
    </row>
    <row r="251" spans="1:9" ht="15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6.5" thickBot="1">
      <c r="A252" s="254"/>
      <c r="B252" s="255" t="s">
        <v>8</v>
      </c>
      <c r="C252" s="254"/>
      <c r="D252" s="254"/>
      <c r="E252" s="1"/>
      <c r="F252" s="254"/>
      <c r="G252" s="255" t="s">
        <v>8</v>
      </c>
      <c r="H252" s="254"/>
      <c r="I252" s="254"/>
    </row>
    <row r="253" spans="1:9" ht="15.75">
      <c r="A253" s="1"/>
      <c r="B253" s="256"/>
      <c r="C253" s="1"/>
      <c r="D253" s="1"/>
      <c r="E253" s="1"/>
      <c r="F253" s="1"/>
      <c r="G253" s="256"/>
      <c r="H253" s="1"/>
      <c r="I253" s="1"/>
    </row>
    <row r="254" spans="1:9" ht="16.5" thickBot="1">
      <c r="A254" s="1" t="s">
        <v>25</v>
      </c>
      <c r="B254" s="1"/>
      <c r="C254" s="1"/>
      <c r="D254" s="1"/>
      <c r="E254" s="1"/>
      <c r="F254" s="1" t="s">
        <v>25</v>
      </c>
      <c r="G254" s="1"/>
      <c r="H254" s="1"/>
      <c r="I254" s="1"/>
    </row>
    <row r="255" spans="1:9" ht="15.75">
      <c r="A255" s="257"/>
      <c r="B255" s="258" t="s">
        <v>26</v>
      </c>
      <c r="C255" s="259"/>
      <c r="D255" s="260" t="s">
        <v>26</v>
      </c>
      <c r="E255" s="1"/>
      <c r="F255" s="257"/>
      <c r="G255" s="258" t="s">
        <v>26</v>
      </c>
      <c r="H255" s="259"/>
      <c r="I255" s="260" t="s">
        <v>26</v>
      </c>
    </row>
    <row r="256" spans="1:9" ht="15.75">
      <c r="A256" s="261" t="s">
        <v>27</v>
      </c>
      <c r="B256" s="253"/>
      <c r="C256" s="253" t="s">
        <v>62</v>
      </c>
      <c r="D256" s="262"/>
      <c r="E256" s="1"/>
      <c r="F256" s="261" t="s">
        <v>27</v>
      </c>
      <c r="G256" s="253"/>
      <c r="H256" s="253" t="s">
        <v>62</v>
      </c>
      <c r="I256" s="262"/>
    </row>
    <row r="257" spans="1:9" ht="15.75">
      <c r="A257" s="261" t="s">
        <v>28</v>
      </c>
      <c r="B257" s="253"/>
      <c r="C257" s="253" t="s">
        <v>63</v>
      </c>
      <c r="D257" s="262"/>
      <c r="E257" s="1"/>
      <c r="F257" s="261" t="s">
        <v>28</v>
      </c>
      <c r="G257" s="253"/>
      <c r="H257" s="253" t="s">
        <v>63</v>
      </c>
      <c r="I257" s="262"/>
    </row>
    <row r="258" spans="1:9" ht="16.5" thickBot="1">
      <c r="A258" s="263" t="s">
        <v>29</v>
      </c>
      <c r="B258" s="264"/>
      <c r="C258" s="264"/>
      <c r="D258" s="265"/>
      <c r="E258" s="1"/>
      <c r="F258" s="263" t="s">
        <v>29</v>
      </c>
      <c r="G258" s="264"/>
      <c r="H258" s="264"/>
      <c r="I258" s="265"/>
    </row>
    <row r="259" spans="1:9" ht="15.75">
      <c r="A259" s="266" t="s">
        <v>30</v>
      </c>
      <c r="B259" s="276"/>
      <c r="C259" s="277"/>
      <c r="D259" s="278" t="s">
        <v>31</v>
      </c>
      <c r="E259" s="1"/>
      <c r="F259" s="266" t="s">
        <v>30</v>
      </c>
      <c r="G259" s="276"/>
      <c r="H259" s="277"/>
      <c r="I259" s="278" t="s">
        <v>31</v>
      </c>
    </row>
    <row r="260" spans="1:9" ht="16.5" thickBot="1">
      <c r="A260" s="279" t="s">
        <v>64</v>
      </c>
      <c r="B260" s="267"/>
      <c r="C260" s="280"/>
      <c r="D260" s="281"/>
      <c r="F260" s="279" t="s">
        <v>64</v>
      </c>
      <c r="G260" s="267"/>
      <c r="H260" s="280"/>
      <c r="I260" s="281"/>
    </row>
  </sheetData>
  <sheetProtection sheet="1" objects="1" scenarios="1"/>
  <printOptions horizontalCentered="1" verticalCentered="1"/>
  <pageMargins left="0.5905511811023623" right="0.5905511811023623" top="0.1968503937007874" bottom="0.1968503937007874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Jeder gegen Jeden 8er (Variable Sätze)</dc:title>
  <dc:subject/>
  <dc:creator>Emil Radke</dc:creator>
  <cp:keywords/>
  <dc:description>20.9.2001. Kein optionaler Kennwortschutz.
Eingabe nur in gelben/grauen Zellen möglich.
Die Platzierung wird automatisch nach Eingabe der Satzergebnisse angezeigt.
</dc:description>
  <cp:lastModifiedBy>Grimm</cp:lastModifiedBy>
  <cp:lastPrinted>2002-03-16T12:34:16Z</cp:lastPrinted>
  <dcterms:created xsi:type="dcterms:W3CDTF">1998-02-17T14:29:46Z</dcterms:created>
  <dcterms:modified xsi:type="dcterms:W3CDTF">2010-03-22T17:29:14Z</dcterms:modified>
  <cp:category/>
  <cp:version/>
  <cp:contentType/>
  <cp:contentStatus/>
</cp:coreProperties>
</file>